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NH HOA\Desktop\"/>
    </mc:Choice>
  </mc:AlternateContent>
  <bookViews>
    <workbookView xWindow="0" yWindow="0" windowWidth="20490" windowHeight="7620" activeTab="1"/>
  </bookViews>
  <sheets>
    <sheet name="Sheet1" sheetId="1" r:id="rId1"/>
    <sheet name="mau 6" sheetId="2" r:id="rId2"/>
    <sheet name="Sheet3" sheetId="3" r:id="rId3"/>
    <sheet name="Sheet4" sheetId="4" r:id="rId4"/>
  </sheets>
  <definedNames>
    <definedName name="chuong_pl_5" localSheetId="0">Sheet1!$G$1</definedName>
    <definedName name="chuong_pl_5_name" localSheetId="0">Sheet1!$A$4</definedName>
    <definedName name="chuong_pl_5_name_name" localSheetId="0">Sheet1!$A$5</definedName>
    <definedName name="chuong_pl_6" localSheetId="1">'mau 6'!$H$1</definedName>
    <definedName name="chuong_pl_6_name" localSheetId="1">'mau 6'!$A$4</definedName>
    <definedName name="chuong_pl_6_name_name" localSheetId="1">'mau 6'!$A$5</definedName>
    <definedName name="chuong_pl_7" localSheetId="2">Sheet3!$D$1</definedName>
    <definedName name="chuong_pl_7_name" localSheetId="2">Sheet3!$A$4</definedName>
    <definedName name="chuong_pl_7_name_name" localSheetId="2">Sheet3!$A$5</definedName>
    <definedName name="chuong_pl_8" localSheetId="3">Sheet4!$O$1</definedName>
    <definedName name="chuong_pl_8_name" localSheetId="3">Sheet4!$A$4</definedName>
    <definedName name="chuong_pl_8_name_name" localSheetId="3">Sheet4!$A$5</definedName>
  </definedNames>
  <calcPr calcId="162913"/>
</workbook>
</file>

<file path=xl/calcChain.xml><?xml version="1.0" encoding="utf-8"?>
<calcChain xmlns="http://schemas.openxmlformats.org/spreadsheetml/2006/main">
  <c r="F10" i="4" l="1"/>
  <c r="I10" i="4"/>
  <c r="C16" i="4"/>
  <c r="C12" i="4"/>
  <c r="C13" i="4"/>
  <c r="C14" i="4"/>
  <c r="C15" i="4"/>
  <c r="C17" i="4"/>
  <c r="C11" i="4"/>
  <c r="H29" i="2"/>
  <c r="G29" i="2"/>
  <c r="F29" i="2"/>
  <c r="E29" i="2"/>
  <c r="D29" i="2"/>
  <c r="D25" i="2"/>
  <c r="E25" i="2"/>
  <c r="F25" i="2"/>
  <c r="G25" i="2"/>
  <c r="H25" i="2"/>
  <c r="E11" i="2"/>
  <c r="E21" i="2" s="1"/>
  <c r="E18" i="2" s="1"/>
  <c r="F11" i="2"/>
  <c r="F21" i="2" s="1"/>
  <c r="F18" i="2" s="1"/>
  <c r="G11" i="2"/>
  <c r="G21" i="2" s="1"/>
  <c r="G18" i="2" s="1"/>
  <c r="H11" i="2"/>
  <c r="H21" i="2" s="1"/>
  <c r="H18" i="2" s="1"/>
  <c r="D11" i="2"/>
  <c r="D21" i="2" s="1"/>
  <c r="C28" i="2"/>
  <c r="C26" i="2"/>
  <c r="C25" i="2" s="1"/>
  <c r="C23" i="2"/>
  <c r="C19" i="2"/>
  <c r="C14" i="2"/>
  <c r="C16" i="2"/>
  <c r="D18" i="2" l="1"/>
  <c r="C21" i="2"/>
  <c r="C18" i="2" s="1"/>
  <c r="J21" i="4" l="1"/>
  <c r="K21" i="4"/>
  <c r="L21" i="4"/>
  <c r="M21" i="4"/>
  <c r="N21" i="4"/>
  <c r="O21" i="4"/>
  <c r="P21" i="4"/>
  <c r="M10" i="4"/>
  <c r="K10" i="4"/>
  <c r="L10" i="4"/>
  <c r="N10" i="4"/>
  <c r="O10" i="4"/>
  <c r="P10" i="4"/>
  <c r="J10" i="4"/>
  <c r="H10" i="4"/>
  <c r="C30" i="4"/>
  <c r="E21" i="4"/>
  <c r="F21" i="4"/>
  <c r="G21" i="4"/>
  <c r="H21" i="4"/>
  <c r="D21" i="4"/>
  <c r="F18" i="4"/>
  <c r="C18" i="4" s="1"/>
  <c r="G10" i="4"/>
  <c r="C10" i="4" s="1"/>
  <c r="C19" i="4"/>
  <c r="C20" i="4"/>
  <c r="C22" i="4"/>
  <c r="C23" i="4"/>
  <c r="C24" i="4"/>
  <c r="C25" i="4"/>
  <c r="C26" i="4"/>
  <c r="C27" i="4"/>
  <c r="C28" i="4"/>
  <c r="C29" i="4"/>
  <c r="C21" i="4" l="1"/>
  <c r="C9" i="4" s="1"/>
  <c r="C30" i="2"/>
  <c r="C12" i="2"/>
  <c r="C10" i="2"/>
  <c r="C9" i="2"/>
  <c r="Q8" i="4" l="1"/>
  <c r="C11" i="2"/>
</calcChain>
</file>

<file path=xl/sharedStrings.xml><?xml version="1.0" encoding="utf-8"?>
<sst xmlns="http://schemas.openxmlformats.org/spreadsheetml/2006/main" count="272" uniqueCount="206">
  <si>
    <t>Biểu mẫu 05</t>
  </si>
  <si>
    <t>THÔNG BÁO</t>
  </si>
  <si>
    <t>STT</t>
  </si>
  <si>
    <t>Nội dung</t>
  </si>
  <si>
    <t>Chia theo khối lớp</t>
  </si>
  <si>
    <t>I</t>
  </si>
  <si>
    <t>Điều kiện tuyển sinh</t>
  </si>
  <si>
    <t>II</t>
  </si>
  <si>
    <t>Chương trình giáo dục mà cơ sở giáo dục thực hiện</t>
  </si>
  <si>
    <t>III</t>
  </si>
  <si>
    <t>Yêu cầu về phối hợp giữa cơ sở giáo dục và gia đình. Yêu cầu về thái độ học tập của học sinh</t>
  </si>
  <si>
    <t>IV</t>
  </si>
  <si>
    <t>Các hoạt động hỗ trợ học tập, sinh hoạt của học sinh ở cơ sở giáo dục</t>
  </si>
  <si>
    <t>V</t>
  </si>
  <si>
    <t>Kết quả năng lực, phẩm chất, học tập, sức khỏe của học sinh dự kiến đạt được</t>
  </si>
  <si>
    <t>VI</t>
  </si>
  <si>
    <t>Khả năng học tập tiếp tục của học sinh</t>
  </si>
  <si>
    <t>Thủ trưởng đơn vị</t>
  </si>
  <si>
    <t>(Ký tên và đóng dấu)</t>
  </si>
  <si>
    <t>Biểu mẫu 06</t>
  </si>
  <si>
    <t>Tổng số</t>
  </si>
  <si>
    <t>Chia ra theo khối lớp</t>
  </si>
  <si>
    <t>Lớp 1</t>
  </si>
  <si>
    <t>Lớp 2</t>
  </si>
  <si>
    <t>Lớp 3</t>
  </si>
  <si>
    <t>Lớp 4</t>
  </si>
  <si>
    <t>Lớp 5</t>
  </si>
  <si>
    <t>Tổng số học sinh</t>
  </si>
  <si>
    <t>Số học sinh học 2 buổi/ngày</t>
  </si>
  <si>
    <t>Số học sinh chia theo năng lực, phẩm chất</t>
  </si>
  <si>
    <t>Tốt</t>
  </si>
  <si>
    <t>(tỷ lệ so với tổng số)</t>
  </si>
  <si>
    <t>Đạt</t>
  </si>
  <si>
    <t>(tỷ lệ so với tổng số)</t>
  </si>
  <si>
    <t>Cần cố gắng</t>
  </si>
  <si>
    <t>Số học sinh chia theo kết quả học tập</t>
  </si>
  <si>
    <t>Hoàn thành tốt</t>
  </si>
  <si>
    <t>Hoàn thành</t>
  </si>
  <si>
    <t>Chưa hoàn thành</t>
  </si>
  <si>
    <t>(tỷ lệ so với tổng số)</t>
  </si>
  <si>
    <t>Tổng hợp kết quả cuối năm</t>
  </si>
  <si>
    <t>Lên lớp</t>
  </si>
  <si>
    <t>(tỷ lệ so với tổng số)</t>
  </si>
  <si>
    <t>a</t>
  </si>
  <si>
    <t>Trong đó:</t>
  </si>
  <si>
    <t>HS được khen thưởng cấp trường (tỷ lệ so với tổng số)</t>
  </si>
  <si>
    <t>b</t>
  </si>
  <si>
    <t>HS được cấp trên khen thưởng (tỷ lệ so với tổng số)</t>
  </si>
  <si>
    <t>Ở lại lớp</t>
  </si>
  <si>
    <t>Biểu mẫu 07</t>
  </si>
  <si>
    <t>Số lượng</t>
  </si>
  <si>
    <t>Bình quân</t>
  </si>
  <si>
    <t>Số phòng học/số lớp</t>
  </si>
  <si>
    <t>Loại phòng học</t>
  </si>
  <si>
    <t>-</t>
  </si>
  <si>
    <t>Phòng học kiên cố</t>
  </si>
  <si>
    <t>Phòng học bán kiên cố</t>
  </si>
  <si>
    <t>Phòng học tạm</t>
  </si>
  <si>
    <t>Phòng học nhờ, mượn</t>
  </si>
  <si>
    <t>Số điểm trường lẻ</t>
  </si>
  <si>
    <t>Tổng diện tích các phòng</t>
  </si>
  <si>
    <t>VII</t>
  </si>
  <si>
    <t>Số bộ/lớp</t>
  </si>
  <si>
    <t>Tổng số thiết bị dạy học tối thiểu hiện có theo quy định</t>
  </si>
  <si>
    <t>Khối lớp 1</t>
  </si>
  <si>
    <t>Khối lớp 2</t>
  </si>
  <si>
    <t>Khối lớp 3</t>
  </si>
  <si>
    <t>Khối lớp 4</t>
  </si>
  <si>
    <t>Khối lớp 5</t>
  </si>
  <si>
    <t>Tổng số thiết bị dạy học tối thiểu còn thiếu so với quy định</t>
  </si>
  <si>
    <t>VIII</t>
  </si>
  <si>
    <t>Số học sinh/bộ</t>
  </si>
  <si>
    <t>IX</t>
  </si>
  <si>
    <t>Tổng số thiết bị dùng chung khác</t>
  </si>
  <si>
    <t>Số thiết bị/lớp</t>
  </si>
  <si>
    <t>Ti vi</t>
  </si>
  <si>
    <t>Cát xét</t>
  </si>
  <si>
    <t>Đầu Video/đầu đĩa</t>
  </si>
  <si>
    <t>Máy chiếu OverHead/projector/vật thể</t>
  </si>
  <si>
    <t>…..</t>
  </si>
  <si>
    <t>X</t>
  </si>
  <si>
    <t>Nhà bếp</t>
  </si>
  <si>
    <t>XI</t>
  </si>
  <si>
    <t>Nhà ăn</t>
  </si>
  <si>
    <t>Số chỗ</t>
  </si>
  <si>
    <t>Diện tích bình quân/chỗ</t>
  </si>
  <si>
    <t>XII</t>
  </si>
  <si>
    <t>Phòng nghỉ cho học sinh bán trú</t>
  </si>
  <si>
    <t>XIII</t>
  </si>
  <si>
    <t>Khu nội trú</t>
  </si>
  <si>
    <t>XIV</t>
  </si>
  <si>
    <t>Nhà vệ sinh</t>
  </si>
  <si>
    <t>Dùng cho giáo viên</t>
  </si>
  <si>
    <t>Dùng cho học sinh</t>
  </si>
  <si>
    <t>Chung</t>
  </si>
  <si>
    <t>Nam/Nữ</t>
  </si>
  <si>
    <t>Đạt chuẩn vệ sinh*</t>
  </si>
  <si>
    <t>Chưa đạt chuẩn vệ sinh*</t>
  </si>
  <si>
    <t>Có</t>
  </si>
  <si>
    <t>Không</t>
  </si>
  <si>
    <t>XV</t>
  </si>
  <si>
    <t>Nguồn nước sinh hoạt hợp vệ sinh</t>
  </si>
  <si>
    <t>XVI</t>
  </si>
  <si>
    <t>Nguồn điện (lưới, phát điện riêng)</t>
  </si>
  <si>
    <t>XVII</t>
  </si>
  <si>
    <t>Kết nối internet</t>
  </si>
  <si>
    <t>XVIII</t>
  </si>
  <si>
    <t>Trang thông tin điện tử (website) của trường</t>
  </si>
  <si>
    <t>XIX</t>
  </si>
  <si>
    <t>Tường rào xây</t>
  </si>
  <si>
    <t>Biểu mẫu 08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</si>
  <si>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</si>
  <si>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</si>
  <si>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</si>
  <si>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</si>
  <si>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</si>
  <si>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</si>
  <si>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</si>
  <si>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</si>
  <si>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</si>
  <si>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IV</t>
  </si>
  <si>
    <t>Hạng III</t>
  </si>
  <si>
    <t>Hạng II</t>
  </si>
  <si>
    <t>Khá</t>
  </si>
  <si>
    <t>Tổng số giáo viên, cán bộ quản lý và nhân viên</t>
  </si>
  <si>
    <t>Giáo viên</t>
  </si>
  <si>
    <t>Trong đó số giáo viên chuyên biệt:</t>
  </si>
  <si>
    <t>Tiếng dân tộc</t>
  </si>
  <si>
    <t>Ngoại ngữ</t>
  </si>
  <si>
    <t>Tin học</t>
  </si>
  <si>
    <t>Âm nhạc</t>
  </si>
  <si>
    <t>Mỹ thuật</t>
  </si>
  <si>
    <t>Thể dục</t>
  </si>
  <si>
    <t>Cán bộ quản lý</t>
  </si>
  <si>
    <t>Hiệu trưởng</t>
  </si>
  <si>
    <t>Phó hiệu trưởng</t>
  </si>
  <si>
    <t>Nhân viên</t>
  </si>
  <si>
    <t>Nhân viên văn thư</t>
  </si>
  <si>
    <t>Nhân viên kế toán</t>
  </si>
  <si>
    <t>Thủ quỹ</t>
  </si>
  <si>
    <t>Nhân viên y tế</t>
  </si>
  <si>
    <t>Nhân viên thư viện</t>
  </si>
  <si>
    <t>Nhân viên thiết bị, thí nghiệm</t>
  </si>
  <si>
    <t>Nhân viên công nghệ thông tin</t>
  </si>
  <si>
    <t>Nhân viên hỗ trợ giáo dục người khuyết tật</t>
  </si>
  <si>
    <t>Lớp: 1</t>
  </si>
  <si>
    <t>Lớp: 2</t>
  </si>
  <si>
    <t>Lớp: 3</t>
  </si>
  <si>
    <t>Lớp: 4</t>
  </si>
  <si>
    <t>Lớp: 5</t>
  </si>
  <si>
    <t xml:space="preserve">Đối với lớp 1: Trẻ trong độ tuổi ( 6 tuổi), đã qua chương trình mẫu giáo 5 tuổi hoặc chưa qua chương trình mẫu giáo 5 tuổi </t>
  </si>
  <si>
    <t>- Tổ chức tốt các hoạt động NGLL, giáo dục truyền thống và 
rèn kỹ năng sống cho học sinh . Đưa các trò chơi dân gian vào trường học, tổ chức các cuộc thi, các sân chơi trí tuệ… nhằm phục vụ cho việc giáo dục cho học sinh.</t>
  </si>
  <si>
    <t>- Phấn đấu 100% HS THĐĐ nhiệm vụ, tỉ lệ học sinh khá giỏi trên 82%. 
Đảm bảo công tác an toàn, vệ sinh sức khỏe cho học sinh . Học sinh
 được chăm sóc tốt, sinh hoạt đúng giờ giấc, an toàn trong giờ học, giờ chơi</t>
  </si>
  <si>
    <t>- Đảm bảo chất lượng để theo học lớp trên. Hàng năm có số học sinh hoàn thành chương trình tiểu học đạt 100%.</t>
  </si>
  <si>
    <t xml:space="preserve">PHÒNG GIÁO DỤC VÀ ĐÀO TẠO PHÚ GIÁO </t>
  </si>
  <si>
    <r>
      <t xml:space="preserve">TRƯỜNG </t>
    </r>
    <r>
      <rPr>
        <b/>
        <u/>
        <sz val="9"/>
        <color rgb="FF000000"/>
        <rFont val="Arial"/>
        <family val="2"/>
      </rPr>
      <t>TIỂU HỌC AN</t>
    </r>
    <r>
      <rPr>
        <b/>
        <sz val="9"/>
        <color rgb="FF000000"/>
        <rFont val="Arial"/>
        <family val="2"/>
      </rPr>
      <t xml:space="preserve"> THÁI</t>
    </r>
  </si>
  <si>
    <r>
      <t xml:space="preserve">TRƯỜNG </t>
    </r>
    <r>
      <rPr>
        <b/>
        <u/>
        <sz val="12"/>
        <color rgb="FF000000"/>
        <rFont val="Times New Roman"/>
        <family val="1"/>
      </rPr>
      <t>TIỂU HỌC AN</t>
    </r>
    <r>
      <rPr>
        <b/>
        <sz val="12"/>
        <color rgb="FF000000"/>
        <rFont val="Times New Roman"/>
        <family val="1"/>
      </rPr>
      <t xml:space="preserve"> THÁI</t>
    </r>
  </si>
  <si>
    <r>
      <t>Tổng diện tích đất </t>
    </r>
    <r>
      <rPr>
        <sz val="12"/>
        <color rgb="FF000000"/>
        <rFont val="Times New Roman"/>
        <family val="1"/>
      </rPr>
      <t>(m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)</t>
    </r>
  </si>
  <si>
    <r>
      <t>Diện tích sân chơi, bãi tập </t>
    </r>
    <r>
      <rPr>
        <sz val="12"/>
        <color rgb="FF000000"/>
        <rFont val="Times New Roman"/>
        <family val="1"/>
      </rPr>
      <t>(m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)</t>
    </r>
  </si>
  <si>
    <r>
      <t>Diện tích phòng học (m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)</t>
    </r>
  </si>
  <si>
    <r>
      <t>Diện tích thư viện (m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)</t>
    </r>
  </si>
  <si>
    <r>
      <t>Diện tích phòng giáo dục thể chất hoặc nhà đa năng (m</t>
    </r>
    <r>
      <rPr>
        <i/>
        <vertAlign val="superscript"/>
        <sz val="12"/>
        <color rgb="FF000000"/>
        <rFont val="Times New Roman"/>
        <family val="1"/>
      </rPr>
      <t>2</t>
    </r>
    <r>
      <rPr>
        <i/>
        <sz val="12"/>
        <color rgb="FF000000"/>
        <rFont val="Times New Roman"/>
        <family val="1"/>
      </rPr>
      <t>)</t>
    </r>
  </si>
  <si>
    <r>
      <t>Diện tích phòng giáo dục nghệ thuật (m</t>
    </r>
    <r>
      <rPr>
        <i/>
        <vertAlign val="superscript"/>
        <sz val="12"/>
        <color rgb="FF000000"/>
        <rFont val="Times New Roman"/>
        <family val="1"/>
      </rPr>
      <t>2</t>
    </r>
    <r>
      <rPr>
        <i/>
        <sz val="12"/>
        <color rgb="FF000000"/>
        <rFont val="Times New Roman"/>
        <family val="1"/>
      </rPr>
      <t>)</t>
    </r>
  </si>
  <si>
    <r>
      <t>Diện tích phòng ngoại ngữ (m</t>
    </r>
    <r>
      <rPr>
        <i/>
        <vertAlign val="superscript"/>
        <sz val="12"/>
        <color rgb="FF000000"/>
        <rFont val="Times New Roman"/>
        <family val="1"/>
      </rPr>
      <t>2</t>
    </r>
    <r>
      <rPr>
        <i/>
        <sz val="12"/>
        <color rgb="FF000000"/>
        <rFont val="Times New Roman"/>
        <family val="1"/>
      </rPr>
      <t>)</t>
    </r>
  </si>
  <si>
    <r>
      <t>Diện tích phòng học tin học (m</t>
    </r>
    <r>
      <rPr>
        <i/>
        <vertAlign val="superscript"/>
        <sz val="12"/>
        <color rgb="FF000000"/>
        <rFont val="Times New Roman"/>
        <family val="1"/>
      </rPr>
      <t>2</t>
    </r>
    <r>
      <rPr>
        <i/>
        <sz val="12"/>
        <color rgb="FF000000"/>
        <rFont val="Times New Roman"/>
        <family val="1"/>
      </rPr>
      <t>)</t>
    </r>
  </si>
  <si>
    <r>
      <t>Diện tích phòng thiết bị giáo dục (m</t>
    </r>
    <r>
      <rPr>
        <i/>
        <vertAlign val="superscript"/>
        <sz val="12"/>
        <color rgb="FF000000"/>
        <rFont val="Times New Roman"/>
        <family val="1"/>
      </rPr>
      <t>2</t>
    </r>
    <r>
      <rPr>
        <i/>
        <sz val="12"/>
        <color rgb="FF000000"/>
        <rFont val="Times New Roman"/>
        <family val="1"/>
      </rPr>
      <t>)</t>
    </r>
  </si>
  <si>
    <r>
      <t>Diện tích phòng hỗ trợ giáo dục học sinh khuyết tật học hòa nhập (m</t>
    </r>
    <r>
      <rPr>
        <i/>
        <vertAlign val="superscript"/>
        <sz val="12"/>
        <color rgb="FF000000"/>
        <rFont val="Times New Roman"/>
        <family val="1"/>
      </rPr>
      <t>2</t>
    </r>
    <r>
      <rPr>
        <i/>
        <sz val="12"/>
        <color rgb="FF000000"/>
        <rFont val="Times New Roman"/>
        <family val="1"/>
      </rPr>
      <t>)</t>
    </r>
  </si>
  <si>
    <r>
      <t>Diện tích phòng truyền thống và hoạt động Đội (m</t>
    </r>
    <r>
      <rPr>
        <i/>
        <vertAlign val="superscript"/>
        <sz val="12"/>
        <color rgb="FF000000"/>
        <rFont val="Times New Roman"/>
        <family val="1"/>
      </rPr>
      <t>2</t>
    </r>
    <r>
      <rPr>
        <i/>
        <sz val="12"/>
        <color rgb="FF000000"/>
        <rFont val="Times New Roman"/>
        <family val="1"/>
      </rPr>
      <t>)</t>
    </r>
  </si>
  <si>
    <r>
      <t>Tổng số thiết bị dạy học tối thiểu </t>
    </r>
    <r>
      <rPr>
        <sz val="12"/>
        <color rgb="FF000000"/>
        <rFont val="Times New Roman"/>
        <family val="1"/>
      </rPr>
      <t>(Đơn vị tính: bộ)</t>
    </r>
  </si>
  <si>
    <r>
      <t>Tổng số máy vi tính đang được sử dụng phục vụ học tập </t>
    </r>
    <r>
      <rPr>
        <sz val="12"/>
        <color rgb="FF000000"/>
        <rFont val="Times New Roman"/>
        <family val="1"/>
      </rPr>
      <t>(Đơn vị tính: bộ)</t>
    </r>
  </si>
  <si>
    <r>
      <t>Số lượng(m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)</t>
    </r>
  </si>
  <si>
    <r>
      <t>Số lượng phòng, tổng diện tích (m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)</t>
    </r>
  </si>
  <si>
    <r>
      <t>Số m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/học sinh</t>
    </r>
  </si>
  <si>
    <r>
      <t>(*Theo Thông tư số </t>
    </r>
    <r>
      <rPr>
        <i/>
        <sz val="12"/>
        <color rgb="FF0E70C3"/>
        <rFont val="Times New Roman"/>
        <family val="1"/>
      </rPr>
      <t>41/2010/TT-BGDĐT</t>
    </r>
    <r>
      <rPr>
        <i/>
        <sz val="12"/>
        <color rgb="FF000000"/>
        <rFont val="Times New Roman"/>
        <family val="1"/>
      </rPr>
      <t> ngày 30/12/2010 của Bộ GDĐT ban hành Điều lệ trường tiểu học và Thông tư số </t>
    </r>
    <r>
      <rPr>
        <i/>
        <sz val="12"/>
        <color rgb="FF0E70C3"/>
        <rFont val="Times New Roman"/>
        <family val="1"/>
      </rPr>
      <t>27/2011/TT-BYT</t>
    </r>
    <r>
      <rPr>
        <i/>
        <sz val="12"/>
        <color rgb="FF000000"/>
        <rFont val="Times New Roman"/>
        <family val="1"/>
      </rPr>
      <t> ngày 24/6/2011 của Bộ Y tế ban hành quy chuẩn kỹ thuật quốc gia về nhà tiêu- điều kiện bảo đảm hợp vệ sinh).</t>
    </r>
  </si>
  <si>
    <t>64 m2</t>
  </si>
  <si>
    <t>16/16</t>
  </si>
  <si>
    <t>3</t>
  </si>
  <si>
    <t>4</t>
  </si>
  <si>
    <t xml:space="preserve">Máy tính, màn hình máy 
chiếu thông minh </t>
  </si>
  <si>
    <t>x</t>
  </si>
  <si>
    <t xml:space="preserve">Nhân viên khác </t>
  </si>
  <si>
    <r>
      <t xml:space="preserve">TRƯỜNG </t>
    </r>
    <r>
      <rPr>
        <b/>
        <u/>
        <sz val="13"/>
        <color rgb="FF000000"/>
        <rFont val="Times New Roman"/>
        <family val="1"/>
      </rPr>
      <t>TIỂU HỌC AN</t>
    </r>
    <r>
      <rPr>
        <b/>
        <sz val="13"/>
        <color rgb="FF000000"/>
        <rFont val="Times New Roman"/>
        <family val="1"/>
      </rPr>
      <t xml:space="preserve"> THÁI</t>
    </r>
  </si>
  <si>
    <t xml:space="preserve">Đỗ Văn Hoan </t>
  </si>
  <si>
    <t xml:space="preserve">Đỗ văn Hoan </t>
  </si>
  <si>
    <t>Công khai thông tin về đội ngũ nhà giáo, cán bộ quản lý và nhân viên của trường tiểu học, năm học 2018 - 2019</t>
  </si>
  <si>
    <r>
      <t>2,77 m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/học sinh</t>
    </r>
  </si>
  <si>
    <r>
      <t xml:space="preserve">          33567.2m</t>
    </r>
    <r>
      <rPr>
        <vertAlign val="superscript"/>
        <sz val="12"/>
        <color theme="1"/>
        <rFont val="Times New Roman"/>
        <family val="1"/>
      </rPr>
      <t>2</t>
    </r>
  </si>
  <si>
    <t>2000 m2</t>
  </si>
  <si>
    <t>1024 m2</t>
  </si>
  <si>
    <t>1096 m2</t>
  </si>
  <si>
    <t>72 m2</t>
  </si>
  <si>
    <t>43 m2</t>
  </si>
  <si>
    <t>96 m2</t>
  </si>
  <si>
    <t>3/4</t>
  </si>
  <si>
    <t>3/3</t>
  </si>
  <si>
    <t>4/3</t>
  </si>
  <si>
    <t>Thực hiện theo chương trình và sách giáo khoa hiện hành do Bộ Giáo dục quy định, giáo viên giảng dạy theo hướng dẫn số 9832, ngày 01-9-2006 của Bộ Giáo dục</t>
  </si>
  <si>
    <t xml:space="preserve"> - Thực hiện tốt thông tin 2 chiều: Thông qua trao đổi trực tiếp , sổ liên lạc, điện thoại hoặc Email giữa nhà trường , GVCN với PHHS. 
Hàng kỳ thực hiện giao ban giữa nhà trường với Ban ĐD CMHS. Tổ chức họp CMHS ít nhất 3lần/năm
'- Học sinh thực hiện tốt các nhiệm vụ HS theo điều lệ trường tiểu học</t>
  </si>
  <si>
    <t>Cam kết chất lượng giáo dục của trường tiểu học
 năm học 2018 -2019</t>
  </si>
  <si>
    <t>Công khai thông tin chất lượng giáo dục tiểu học thực tế, năm học 2018 -2019</t>
  </si>
  <si>
    <t>An Thái , ngày 28  tháng 5  năm 2019</t>
  </si>
  <si>
    <t>Chưa đạt</t>
  </si>
  <si>
    <t xml:space="preserve">Tốt </t>
  </si>
  <si>
    <t>An Thái, ngày 28 tháng 5 năm 2019</t>
  </si>
  <si>
    <t>Công khai thông tin cơ sở vật chất của trường tiểu học, năm học 2018 -2019</t>
  </si>
  <si>
    <t>An Thái, ngày 28 tháng 5 năm 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</si>
</sst>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4"/>
      <color theme="1"/>
      <name val="Times New Roman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Times New Roman"/>
      <family val="2"/>
    </font>
    <font>
      <b/>
      <sz val="14"/>
      <color rgb="FF000000"/>
      <name val="Arial"/>
      <family val="2"/>
    </font>
    <font>
      <b/>
      <u/>
      <sz val="9"/>
      <color rgb="FF000000"/>
      <name val="Arial"/>
      <family val="2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4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i/>
      <vertAlign val="superscript"/>
      <sz val="12"/>
      <color rgb="FF000000"/>
      <name val="Times New Roman"/>
      <family val="1"/>
    </font>
    <font>
      <i/>
      <sz val="12"/>
      <color rgb="FF0E70C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3"/>
      <color rgb="FF000000"/>
      <name val="Times New Roman"/>
      <family val="1"/>
    </font>
    <font>
      <b/>
      <u/>
      <sz val="13"/>
      <color rgb="FF000000"/>
      <name val="Times New Roman"/>
      <family val="1"/>
    </font>
    <font>
      <sz val="13"/>
      <color theme="1"/>
      <name val="Times New Roman"/>
      <family val="2"/>
    </font>
    <font>
      <b/>
      <sz val="13"/>
      <color rgb="FF000000"/>
      <name val="Arial"/>
      <family val="2"/>
    </font>
    <font>
      <sz val="14"/>
      <color theme="1"/>
      <name val="Times New Roman"/>
      <family val="1"/>
    </font>
    <font>
      <sz val="13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20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11" fillId="0" borderId="0" xfId="0" applyFont="1"/>
    <xf numFmtId="0" fontId="25" fillId="0" borderId="0" xfId="0" applyFont="1"/>
    <xf numFmtId="0" fontId="2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0" xfId="0" applyFont="1" applyBorder="1"/>
    <xf numFmtId="49" fontId="12" fillId="0" borderId="0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2" fontId="3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6" workbookViewId="0">
      <selection activeCell="E15" sqref="E15:G15"/>
    </sheetView>
  </sheetViews>
  <sheetFormatPr defaultRowHeight="18.75" x14ac:dyDescent="0.3"/>
  <cols>
    <col min="1" max="1" width="3.88671875" customWidth="1"/>
    <col min="2" max="2" width="19.33203125" customWidth="1"/>
    <col min="3" max="7" width="9.77734375" customWidth="1"/>
  </cols>
  <sheetData>
    <row r="1" spans="1:7" x14ac:dyDescent="0.3">
      <c r="G1" s="1" t="s">
        <v>0</v>
      </c>
    </row>
    <row r="2" spans="1:7" ht="23.25" customHeight="1" x14ac:dyDescent="0.3">
      <c r="A2" s="45" t="s">
        <v>154</v>
      </c>
      <c r="B2" s="45"/>
      <c r="C2" s="45"/>
      <c r="D2" s="45"/>
    </row>
    <row r="3" spans="1:7" ht="23.25" customHeight="1" x14ac:dyDescent="0.3">
      <c r="A3" s="51" t="s">
        <v>156</v>
      </c>
      <c r="B3" s="51"/>
      <c r="C3" s="51"/>
      <c r="D3" s="9"/>
    </row>
    <row r="4" spans="1:7" ht="23.25" customHeight="1" x14ac:dyDescent="0.3">
      <c r="A4" s="52" t="s">
        <v>1</v>
      </c>
      <c r="B4" s="52"/>
      <c r="C4" s="52"/>
      <c r="D4" s="52"/>
      <c r="E4" s="52"/>
      <c r="F4" s="52"/>
      <c r="G4" s="52"/>
    </row>
    <row r="5" spans="1:7" ht="45.75" customHeight="1" x14ac:dyDescent="0.3">
      <c r="A5" s="53" t="s">
        <v>198</v>
      </c>
      <c r="B5" s="53"/>
      <c r="C5" s="53"/>
      <c r="D5" s="53"/>
      <c r="E5" s="53"/>
      <c r="F5" s="53"/>
      <c r="G5" s="53"/>
    </row>
    <row r="6" spans="1:7" ht="13.5" customHeight="1" thickBot="1" x14ac:dyDescent="0.35">
      <c r="A6" s="3"/>
      <c r="B6" s="3"/>
      <c r="C6" s="3"/>
      <c r="D6" s="3"/>
      <c r="E6" s="3"/>
      <c r="F6" s="3"/>
    </row>
    <row r="7" spans="1:7" x14ac:dyDescent="0.3">
      <c r="A7" s="55" t="s">
        <v>2</v>
      </c>
      <c r="B7" s="57" t="s">
        <v>3</v>
      </c>
      <c r="C7" s="57" t="s">
        <v>4</v>
      </c>
      <c r="D7" s="57"/>
      <c r="E7" s="57"/>
      <c r="F7" s="57"/>
      <c r="G7" s="60"/>
    </row>
    <row r="8" spans="1:7" x14ac:dyDescent="0.3">
      <c r="A8" s="56"/>
      <c r="B8" s="58"/>
      <c r="C8" s="5" t="s">
        <v>145</v>
      </c>
      <c r="D8" s="5" t="s">
        <v>146</v>
      </c>
      <c r="E8" s="5" t="s">
        <v>147</v>
      </c>
      <c r="F8" s="5" t="s">
        <v>148</v>
      </c>
      <c r="G8" s="6" t="s">
        <v>149</v>
      </c>
    </row>
    <row r="9" spans="1:7" ht="42" customHeight="1" x14ac:dyDescent="0.3">
      <c r="A9" s="7" t="s">
        <v>5</v>
      </c>
      <c r="B9" s="10" t="s">
        <v>6</v>
      </c>
      <c r="C9" s="46" t="s">
        <v>150</v>
      </c>
      <c r="D9" s="47"/>
      <c r="E9" s="47"/>
      <c r="F9" s="47"/>
      <c r="G9" s="47"/>
    </row>
    <row r="10" spans="1:7" ht="57.75" customHeight="1" x14ac:dyDescent="0.3">
      <c r="A10" s="7" t="s">
        <v>7</v>
      </c>
      <c r="B10" s="10" t="s">
        <v>8</v>
      </c>
      <c r="C10" s="46" t="s">
        <v>196</v>
      </c>
      <c r="D10" s="47"/>
      <c r="E10" s="47"/>
      <c r="F10" s="47"/>
      <c r="G10" s="47"/>
    </row>
    <row r="11" spans="1:7" ht="105" customHeight="1" x14ac:dyDescent="0.3">
      <c r="A11" s="7" t="s">
        <v>9</v>
      </c>
      <c r="B11" s="10" t="s">
        <v>10</v>
      </c>
      <c r="C11" s="54" t="s">
        <v>197</v>
      </c>
      <c r="D11" s="47"/>
      <c r="E11" s="47"/>
      <c r="F11" s="47"/>
      <c r="G11" s="47"/>
    </row>
    <row r="12" spans="1:7" ht="75.75" customHeight="1" x14ac:dyDescent="0.3">
      <c r="A12" s="7" t="s">
        <v>11</v>
      </c>
      <c r="B12" s="10" t="s">
        <v>12</v>
      </c>
      <c r="C12" s="54" t="s">
        <v>151</v>
      </c>
      <c r="D12" s="47"/>
      <c r="E12" s="47"/>
      <c r="F12" s="47"/>
      <c r="G12" s="47"/>
    </row>
    <row r="13" spans="1:7" ht="90" customHeight="1" x14ac:dyDescent="0.3">
      <c r="A13" s="7" t="s">
        <v>13</v>
      </c>
      <c r="B13" s="10" t="s">
        <v>14</v>
      </c>
      <c r="C13" s="54" t="s">
        <v>152</v>
      </c>
      <c r="D13" s="47"/>
      <c r="E13" s="47"/>
      <c r="F13" s="47"/>
      <c r="G13" s="47"/>
    </row>
    <row r="14" spans="1:7" ht="40.5" customHeight="1" thickBot="1" x14ac:dyDescent="0.35">
      <c r="A14" s="8" t="s">
        <v>15</v>
      </c>
      <c r="B14" s="11" t="s">
        <v>16</v>
      </c>
      <c r="C14" s="54" t="s">
        <v>153</v>
      </c>
      <c r="D14" s="47"/>
      <c r="E14" s="47"/>
      <c r="F14" s="47"/>
      <c r="G14" s="47"/>
    </row>
    <row r="15" spans="1:7" ht="22.5" customHeight="1" x14ac:dyDescent="0.3">
      <c r="A15" s="59"/>
      <c r="E15" s="48" t="s">
        <v>205</v>
      </c>
      <c r="F15" s="48"/>
      <c r="G15" s="48"/>
    </row>
    <row r="16" spans="1:7" ht="15.75" customHeight="1" x14ac:dyDescent="0.3">
      <c r="A16" s="59"/>
      <c r="E16" s="49" t="s">
        <v>17</v>
      </c>
      <c r="F16" s="49"/>
      <c r="G16" s="49"/>
    </row>
    <row r="17" spans="1:7" ht="15.75" customHeight="1" x14ac:dyDescent="0.3">
      <c r="A17" s="59"/>
      <c r="E17" s="49" t="s">
        <v>18</v>
      </c>
      <c r="F17" s="49"/>
      <c r="G17" s="49"/>
    </row>
    <row r="22" spans="1:7" x14ac:dyDescent="0.3">
      <c r="E22" s="50" t="s">
        <v>182</v>
      </c>
      <c r="F22" s="50"/>
      <c r="G22" s="50"/>
    </row>
  </sheetData>
  <mergeCells count="18">
    <mergeCell ref="E22:G22"/>
    <mergeCell ref="A3:C3"/>
    <mergeCell ref="A4:G4"/>
    <mergeCell ref="A5:G5"/>
    <mergeCell ref="C10:G10"/>
    <mergeCell ref="C11:G11"/>
    <mergeCell ref="C12:G12"/>
    <mergeCell ref="C13:G13"/>
    <mergeCell ref="C14:G14"/>
    <mergeCell ref="A7:A8"/>
    <mergeCell ref="B7:B8"/>
    <mergeCell ref="A15:A17"/>
    <mergeCell ref="C7:G7"/>
    <mergeCell ref="A2:D2"/>
    <mergeCell ref="C9:G9"/>
    <mergeCell ref="E15:G15"/>
    <mergeCell ref="E16:G16"/>
    <mergeCell ref="E17:G17"/>
  </mergeCells>
  <pageMargins left="0.7" right="0.45" top="0.25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2" workbookViewId="0">
      <selection activeCell="D33" sqref="D33"/>
    </sheetView>
  </sheetViews>
  <sheetFormatPr defaultRowHeight="18.75" x14ac:dyDescent="0.3"/>
  <cols>
    <col min="1" max="1" width="4.6640625" customWidth="1"/>
    <col min="2" max="2" width="19.77734375" customWidth="1"/>
    <col min="3" max="3" width="8.88671875" customWidth="1"/>
    <col min="4" max="8" width="8.21875" customWidth="1"/>
  </cols>
  <sheetData>
    <row r="1" spans="1:8" x14ac:dyDescent="0.3">
      <c r="H1" s="12" t="s">
        <v>19</v>
      </c>
    </row>
    <row r="2" spans="1:8" ht="18.75" customHeight="1" x14ac:dyDescent="0.3">
      <c r="A2" s="64" t="s">
        <v>154</v>
      </c>
      <c r="B2" s="64"/>
      <c r="C2" s="64"/>
      <c r="D2" s="64"/>
    </row>
    <row r="3" spans="1:8" ht="24" customHeight="1" x14ac:dyDescent="0.3">
      <c r="A3" s="65" t="s">
        <v>155</v>
      </c>
      <c r="B3" s="65"/>
      <c r="C3" s="65"/>
      <c r="D3" s="65"/>
    </row>
    <row r="4" spans="1:8" x14ac:dyDescent="0.3">
      <c r="A4" s="52" t="s">
        <v>1</v>
      </c>
      <c r="B4" s="52"/>
      <c r="C4" s="52"/>
      <c r="D4" s="52"/>
      <c r="E4" s="52"/>
      <c r="F4" s="52"/>
      <c r="G4" s="52"/>
      <c r="H4" s="52"/>
    </row>
    <row r="5" spans="1:8" ht="31.5" customHeight="1" x14ac:dyDescent="0.3">
      <c r="A5" s="66" t="s">
        <v>199</v>
      </c>
      <c r="B5" s="66"/>
      <c r="C5" s="66"/>
      <c r="D5" s="66"/>
      <c r="E5" s="66"/>
      <c r="F5" s="66"/>
      <c r="G5" s="66"/>
      <c r="H5" s="66"/>
    </row>
    <row r="6" spans="1:8" ht="31.5" customHeight="1" x14ac:dyDescent="0.3">
      <c r="A6" s="3"/>
      <c r="B6" s="3"/>
      <c r="C6" s="3"/>
      <c r="D6" s="4"/>
      <c r="E6" s="4"/>
      <c r="F6" s="4"/>
      <c r="G6" s="4"/>
      <c r="H6" s="4"/>
    </row>
    <row r="7" spans="1:8" x14ac:dyDescent="0.3">
      <c r="A7" s="61" t="s">
        <v>2</v>
      </c>
      <c r="B7" s="61" t="s">
        <v>3</v>
      </c>
      <c r="C7" s="61" t="s">
        <v>20</v>
      </c>
      <c r="D7" s="61" t="s">
        <v>21</v>
      </c>
      <c r="E7" s="61"/>
      <c r="F7" s="61"/>
      <c r="G7" s="61"/>
      <c r="H7" s="61"/>
    </row>
    <row r="8" spans="1:8" x14ac:dyDescent="0.3">
      <c r="A8" s="61"/>
      <c r="B8" s="61"/>
      <c r="C8" s="61"/>
      <c r="D8" s="40" t="s">
        <v>22</v>
      </c>
      <c r="E8" s="40" t="s">
        <v>23</v>
      </c>
      <c r="F8" s="40" t="s">
        <v>24</v>
      </c>
      <c r="G8" s="40" t="s">
        <v>25</v>
      </c>
      <c r="H8" s="40" t="s">
        <v>26</v>
      </c>
    </row>
    <row r="9" spans="1:8" x14ac:dyDescent="0.3">
      <c r="A9" s="36" t="s">
        <v>5</v>
      </c>
      <c r="B9" s="37" t="s">
        <v>27</v>
      </c>
      <c r="C9" s="40">
        <f>SUM(D9:H9)</f>
        <v>379</v>
      </c>
      <c r="D9" s="40">
        <v>95</v>
      </c>
      <c r="E9" s="40">
        <v>84</v>
      </c>
      <c r="F9" s="40">
        <v>61</v>
      </c>
      <c r="G9" s="40">
        <v>67</v>
      </c>
      <c r="H9" s="40">
        <v>72</v>
      </c>
    </row>
    <row r="10" spans="1:8" x14ac:dyDescent="0.3">
      <c r="A10" s="36" t="s">
        <v>7</v>
      </c>
      <c r="B10" s="37" t="s">
        <v>28</v>
      </c>
      <c r="C10" s="40">
        <f>SUM(D10:H10)</f>
        <v>337</v>
      </c>
      <c r="D10" s="40">
        <v>81</v>
      </c>
      <c r="E10" s="40">
        <v>77</v>
      </c>
      <c r="F10" s="40">
        <v>56</v>
      </c>
      <c r="G10" s="40">
        <v>58</v>
      </c>
      <c r="H10" s="40">
        <v>65</v>
      </c>
    </row>
    <row r="11" spans="1:8" ht="39.75" customHeight="1" x14ac:dyDescent="0.3">
      <c r="A11" s="36" t="s">
        <v>9</v>
      </c>
      <c r="B11" s="37" t="s">
        <v>29</v>
      </c>
      <c r="C11" s="36">
        <f>SUM(D11:H11)</f>
        <v>379</v>
      </c>
      <c r="D11" s="36">
        <f>D12+D14</f>
        <v>95</v>
      </c>
      <c r="E11" s="36">
        <f t="shared" ref="E11:H11" si="0">E12+E14</f>
        <v>84</v>
      </c>
      <c r="F11" s="36">
        <f t="shared" si="0"/>
        <v>61</v>
      </c>
      <c r="G11" s="36">
        <f t="shared" si="0"/>
        <v>67</v>
      </c>
      <c r="H11" s="36">
        <f t="shared" si="0"/>
        <v>72</v>
      </c>
    </row>
    <row r="12" spans="1:8" x14ac:dyDescent="0.3">
      <c r="A12" s="61">
        <v>1</v>
      </c>
      <c r="B12" s="38" t="s">
        <v>30</v>
      </c>
      <c r="C12" s="39">
        <f t="shared" ref="C12" si="1">SUM(D12:H12)</f>
        <v>225</v>
      </c>
      <c r="D12" s="39">
        <v>61</v>
      </c>
      <c r="E12" s="39">
        <v>39</v>
      </c>
      <c r="F12" s="39">
        <v>39</v>
      </c>
      <c r="G12" s="39">
        <v>33</v>
      </c>
      <c r="H12" s="39">
        <v>53</v>
      </c>
    </row>
    <row r="13" spans="1:8" ht="24.75" customHeight="1" x14ac:dyDescent="0.3">
      <c r="A13" s="61"/>
      <c r="B13" s="38" t="s">
        <v>31</v>
      </c>
      <c r="C13" s="38"/>
      <c r="D13" s="38">
        <v>64.2</v>
      </c>
      <c r="E13" s="38">
        <v>46.4</v>
      </c>
      <c r="F13" s="38">
        <v>63.9</v>
      </c>
      <c r="G13" s="38">
        <v>49.3</v>
      </c>
      <c r="H13" s="38">
        <v>73.599999999999994</v>
      </c>
    </row>
    <row r="14" spans="1:8" x14ac:dyDescent="0.3">
      <c r="A14" s="61">
        <v>2</v>
      </c>
      <c r="B14" s="38" t="s">
        <v>32</v>
      </c>
      <c r="C14" s="39">
        <f t="shared" ref="C14" si="2">SUM(D14:H14)</f>
        <v>154</v>
      </c>
      <c r="D14" s="39">
        <v>34</v>
      </c>
      <c r="E14" s="39">
        <v>45</v>
      </c>
      <c r="F14" s="39">
        <v>22</v>
      </c>
      <c r="G14" s="39">
        <v>34</v>
      </c>
      <c r="H14" s="39">
        <v>19</v>
      </c>
    </row>
    <row r="15" spans="1:8" x14ac:dyDescent="0.3">
      <c r="A15" s="61"/>
      <c r="B15" s="38" t="s">
        <v>33</v>
      </c>
      <c r="C15" s="38"/>
      <c r="D15" s="38">
        <v>35.799999999999997</v>
      </c>
      <c r="E15" s="38">
        <v>53.6</v>
      </c>
      <c r="F15" s="38">
        <v>36.1</v>
      </c>
      <c r="G15" s="38">
        <v>50.7</v>
      </c>
      <c r="H15" s="38">
        <v>26.4</v>
      </c>
    </row>
    <row r="16" spans="1:8" x14ac:dyDescent="0.3">
      <c r="A16" s="61">
        <v>3</v>
      </c>
      <c r="B16" s="38" t="s">
        <v>34</v>
      </c>
      <c r="C16" s="39">
        <f t="shared" ref="C16" si="3">SUM(D16:H16)</f>
        <v>0</v>
      </c>
      <c r="D16" s="39"/>
      <c r="E16" s="39"/>
      <c r="F16" s="39"/>
      <c r="G16" s="39"/>
      <c r="H16" s="39"/>
    </row>
    <row r="17" spans="1:8" ht="24.75" customHeight="1" x14ac:dyDescent="0.3">
      <c r="A17" s="61"/>
      <c r="B17" s="38" t="s">
        <v>31</v>
      </c>
      <c r="C17" s="38"/>
      <c r="D17" s="38"/>
      <c r="E17" s="38"/>
      <c r="F17" s="38"/>
      <c r="G17" s="38"/>
      <c r="H17" s="38"/>
    </row>
    <row r="18" spans="1:8" ht="33.75" customHeight="1" x14ac:dyDescent="0.3">
      <c r="A18" s="36" t="s">
        <v>11</v>
      </c>
      <c r="B18" s="37" t="s">
        <v>35</v>
      </c>
      <c r="C18" s="36">
        <f>C19+C21+C23</f>
        <v>379</v>
      </c>
      <c r="D18" s="36">
        <f t="shared" ref="D18:H18" si="4">D19+D21+D23</f>
        <v>95</v>
      </c>
      <c r="E18" s="36">
        <f t="shared" si="4"/>
        <v>84</v>
      </c>
      <c r="F18" s="36">
        <f t="shared" si="4"/>
        <v>61</v>
      </c>
      <c r="G18" s="36">
        <f t="shared" si="4"/>
        <v>67</v>
      </c>
      <c r="H18" s="36">
        <f t="shared" si="4"/>
        <v>72</v>
      </c>
    </row>
    <row r="19" spans="1:8" x14ac:dyDescent="0.3">
      <c r="A19" s="61">
        <v>1</v>
      </c>
      <c r="B19" s="38" t="s">
        <v>36</v>
      </c>
      <c r="C19" s="39">
        <f t="shared" ref="C19:C21" si="5">SUM(D19:H19)</f>
        <v>127</v>
      </c>
      <c r="D19" s="39">
        <v>28</v>
      </c>
      <c r="E19" s="39">
        <v>27</v>
      </c>
      <c r="F19" s="39">
        <v>25</v>
      </c>
      <c r="G19" s="39">
        <v>22</v>
      </c>
      <c r="H19" s="39">
        <v>25</v>
      </c>
    </row>
    <row r="20" spans="1:8" x14ac:dyDescent="0.3">
      <c r="A20" s="61"/>
      <c r="B20" s="38" t="s">
        <v>33</v>
      </c>
      <c r="C20" s="38"/>
      <c r="D20" s="43">
        <v>29.47</v>
      </c>
      <c r="E20" s="43">
        <v>32.14</v>
      </c>
      <c r="F20" s="43">
        <v>40.96</v>
      </c>
      <c r="G20" s="43">
        <v>32.840000000000003</v>
      </c>
      <c r="H20" s="43">
        <v>34.72</v>
      </c>
    </row>
    <row r="21" spans="1:8" x14ac:dyDescent="0.3">
      <c r="A21" s="61">
        <v>2</v>
      </c>
      <c r="B21" s="38" t="s">
        <v>37</v>
      </c>
      <c r="C21" s="39">
        <f t="shared" si="5"/>
        <v>245</v>
      </c>
      <c r="D21" s="39">
        <f>D11-D19-D23</f>
        <v>64</v>
      </c>
      <c r="E21" s="39">
        <f>E11-E19-E23</f>
        <v>55</v>
      </c>
      <c r="F21" s="39">
        <f>F11-F19-F23</f>
        <v>34</v>
      </c>
      <c r="G21" s="39">
        <f>G11-G19-G23</f>
        <v>45</v>
      </c>
      <c r="H21" s="39">
        <f>H11-H19-H23</f>
        <v>47</v>
      </c>
    </row>
    <row r="22" spans="1:8" ht="24.75" customHeight="1" x14ac:dyDescent="0.3">
      <c r="A22" s="61"/>
      <c r="B22" s="38" t="s">
        <v>31</v>
      </c>
      <c r="C22" s="39"/>
      <c r="D22" s="43">
        <v>67.33</v>
      </c>
      <c r="E22" s="43">
        <v>65.459999999999994</v>
      </c>
      <c r="F22" s="43">
        <v>55.74</v>
      </c>
      <c r="G22" s="43">
        <v>67.16</v>
      </c>
      <c r="H22" s="43">
        <v>65.28</v>
      </c>
    </row>
    <row r="23" spans="1:8" x14ac:dyDescent="0.3">
      <c r="A23" s="61">
        <v>3</v>
      </c>
      <c r="B23" s="38" t="s">
        <v>38</v>
      </c>
      <c r="C23" s="39">
        <f t="shared" ref="C23" si="6">SUM(D23:H23)</f>
        <v>7</v>
      </c>
      <c r="D23" s="39">
        <v>3</v>
      </c>
      <c r="E23" s="39">
        <v>2</v>
      </c>
      <c r="F23" s="39">
        <v>2</v>
      </c>
      <c r="G23" s="39"/>
      <c r="H23" s="39"/>
    </row>
    <row r="24" spans="1:8" x14ac:dyDescent="0.3">
      <c r="A24" s="61"/>
      <c r="B24" s="38" t="s">
        <v>39</v>
      </c>
      <c r="C24" s="38"/>
      <c r="D24" s="38">
        <v>3.2</v>
      </c>
      <c r="E24" s="38">
        <v>2.4</v>
      </c>
      <c r="F24" s="38">
        <v>3.3</v>
      </c>
      <c r="G24" s="38"/>
      <c r="H24" s="38"/>
    </row>
    <row r="25" spans="1:8" x14ac:dyDescent="0.3">
      <c r="A25" s="36" t="s">
        <v>13</v>
      </c>
      <c r="B25" s="37" t="s">
        <v>40</v>
      </c>
      <c r="C25" s="36">
        <f>C26</f>
        <v>372</v>
      </c>
      <c r="D25" s="36">
        <f t="shared" ref="D25:H25" si="7">D26</f>
        <v>92</v>
      </c>
      <c r="E25" s="36">
        <f t="shared" si="7"/>
        <v>82</v>
      </c>
      <c r="F25" s="36">
        <f t="shared" si="7"/>
        <v>59</v>
      </c>
      <c r="G25" s="36">
        <f t="shared" si="7"/>
        <v>67</v>
      </c>
      <c r="H25" s="36">
        <f t="shared" si="7"/>
        <v>72</v>
      </c>
    </row>
    <row r="26" spans="1:8" x14ac:dyDescent="0.3">
      <c r="A26" s="61">
        <v>1</v>
      </c>
      <c r="B26" s="39" t="s">
        <v>41</v>
      </c>
      <c r="C26" s="39">
        <f t="shared" ref="C26" si="8">SUM(D26:H26)</f>
        <v>372</v>
      </c>
      <c r="D26" s="39">
        <v>92</v>
      </c>
      <c r="E26" s="39">
        <v>82</v>
      </c>
      <c r="F26" s="39">
        <v>59</v>
      </c>
      <c r="G26" s="39">
        <v>67</v>
      </c>
      <c r="H26" s="39">
        <v>72</v>
      </c>
    </row>
    <row r="27" spans="1:8" ht="24.75" customHeight="1" x14ac:dyDescent="0.3">
      <c r="A27" s="61"/>
      <c r="B27" s="39" t="s">
        <v>42</v>
      </c>
      <c r="C27" s="38"/>
      <c r="D27" s="38">
        <v>96.8</v>
      </c>
      <c r="E27" s="38">
        <v>97.6</v>
      </c>
      <c r="F27" s="38">
        <v>96.7</v>
      </c>
      <c r="G27" s="38">
        <v>100</v>
      </c>
      <c r="H27" s="38">
        <v>100</v>
      </c>
    </row>
    <row r="28" spans="1:8" x14ac:dyDescent="0.3">
      <c r="A28" s="61" t="s">
        <v>43</v>
      </c>
      <c r="B28" s="38" t="s">
        <v>44</v>
      </c>
      <c r="C28" s="39">
        <f t="shared" ref="C28" si="9">SUM(D28:H28)</f>
        <v>127</v>
      </c>
      <c r="D28" s="39">
        <v>28</v>
      </c>
      <c r="E28" s="39">
        <v>27</v>
      </c>
      <c r="F28" s="39">
        <v>25</v>
      </c>
      <c r="G28" s="39">
        <v>22</v>
      </c>
      <c r="H28" s="39">
        <v>25</v>
      </c>
    </row>
    <row r="29" spans="1:8" ht="27" customHeight="1" x14ac:dyDescent="0.3">
      <c r="A29" s="61"/>
      <c r="B29" s="38" t="s">
        <v>45</v>
      </c>
      <c r="C29" s="39"/>
      <c r="D29" s="39">
        <f>14.7+14.7</f>
        <v>29.4</v>
      </c>
      <c r="E29" s="39">
        <f>17.9+14.3</f>
        <v>32.200000000000003</v>
      </c>
      <c r="F29" s="39">
        <f>26.2+14.8</f>
        <v>41</v>
      </c>
      <c r="G29" s="39">
        <f>13.4+19.4</f>
        <v>32.799999999999997</v>
      </c>
      <c r="H29" s="39">
        <f>22.2+12.5</f>
        <v>34.700000000000003</v>
      </c>
    </row>
    <row r="30" spans="1:8" s="81" customFormat="1" ht="49.5" customHeight="1" x14ac:dyDescent="0.3">
      <c r="A30" s="79" t="s">
        <v>46</v>
      </c>
      <c r="B30" s="80" t="s">
        <v>47</v>
      </c>
      <c r="C30" s="79">
        <f>SUM(D30:H30)</f>
        <v>8</v>
      </c>
      <c r="D30" s="79"/>
      <c r="E30" s="79"/>
      <c r="F30" s="79">
        <v>3</v>
      </c>
      <c r="G30" s="79">
        <v>3</v>
      </c>
      <c r="H30" s="79">
        <v>2</v>
      </c>
    </row>
    <row r="31" spans="1:8" x14ac:dyDescent="0.3">
      <c r="A31" s="61">
        <v>2</v>
      </c>
      <c r="B31" s="39" t="s">
        <v>48</v>
      </c>
      <c r="C31" s="39"/>
      <c r="D31" s="39"/>
      <c r="E31" s="39"/>
      <c r="F31" s="39"/>
      <c r="G31" s="39"/>
      <c r="H31" s="39"/>
    </row>
    <row r="32" spans="1:8" ht="21.75" customHeight="1" x14ac:dyDescent="0.3">
      <c r="A32" s="61"/>
      <c r="B32" s="39" t="s">
        <v>33</v>
      </c>
      <c r="C32" s="38"/>
      <c r="D32" s="38"/>
      <c r="E32" s="38"/>
      <c r="F32" s="38"/>
      <c r="G32" s="38"/>
      <c r="H32" s="38"/>
    </row>
    <row r="33" spans="1:8" x14ac:dyDescent="0.3">
      <c r="A33" s="41"/>
      <c r="B33" s="42"/>
      <c r="C33" s="42"/>
      <c r="D33" s="42"/>
      <c r="E33" s="42"/>
      <c r="F33" s="42"/>
      <c r="G33" s="42"/>
      <c r="H33" s="42"/>
    </row>
    <row r="34" spans="1:8" ht="18.75" customHeight="1" x14ac:dyDescent="0.3">
      <c r="A34" s="63"/>
      <c r="B34" s="42"/>
      <c r="C34" s="42"/>
      <c r="D34" s="42"/>
      <c r="E34" s="42"/>
      <c r="F34" s="62" t="s">
        <v>200</v>
      </c>
      <c r="G34" s="62"/>
      <c r="H34" s="62"/>
    </row>
    <row r="35" spans="1:8" x14ac:dyDescent="0.3">
      <c r="A35" s="63"/>
      <c r="B35" s="42"/>
      <c r="C35" s="42"/>
      <c r="D35" s="42"/>
      <c r="E35" s="42"/>
      <c r="F35" s="62" t="s">
        <v>17</v>
      </c>
      <c r="G35" s="62"/>
      <c r="H35" s="62"/>
    </row>
    <row r="36" spans="1:8" x14ac:dyDescent="0.3">
      <c r="A36" s="63"/>
      <c r="B36" s="42"/>
      <c r="C36" s="42"/>
      <c r="D36" s="42"/>
      <c r="E36" s="42"/>
      <c r="F36" s="62" t="s">
        <v>18</v>
      </c>
      <c r="G36" s="62"/>
      <c r="H36" s="62"/>
    </row>
    <row r="41" spans="1:8" x14ac:dyDescent="0.3">
      <c r="E41" s="44"/>
      <c r="F41" s="50" t="s">
        <v>182</v>
      </c>
      <c r="G41" s="50"/>
      <c r="H41" s="50"/>
    </row>
  </sheetData>
  <mergeCells count="22">
    <mergeCell ref="A2:D2"/>
    <mergeCell ref="A3:D3"/>
    <mergeCell ref="A31:A32"/>
    <mergeCell ref="A28:A29"/>
    <mergeCell ref="A26:A27"/>
    <mergeCell ref="A4:H4"/>
    <mergeCell ref="A5:H5"/>
    <mergeCell ref="A23:A24"/>
    <mergeCell ref="A21:A22"/>
    <mergeCell ref="A19:A20"/>
    <mergeCell ref="F41:H41"/>
    <mergeCell ref="A7:A8"/>
    <mergeCell ref="B7:B8"/>
    <mergeCell ref="C7:C8"/>
    <mergeCell ref="D7:H7"/>
    <mergeCell ref="A12:A13"/>
    <mergeCell ref="A14:A15"/>
    <mergeCell ref="A16:A17"/>
    <mergeCell ref="F34:H34"/>
    <mergeCell ref="F35:H35"/>
    <mergeCell ref="F36:H36"/>
    <mergeCell ref="A34:A36"/>
  </mergeCells>
  <pageMargins left="0.45" right="0.2" top="0.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10" workbookViewId="0">
      <selection activeCell="C67" sqref="C67:G67"/>
    </sheetView>
  </sheetViews>
  <sheetFormatPr defaultRowHeight="15.75" x14ac:dyDescent="0.25"/>
  <cols>
    <col min="1" max="1" width="7.21875" style="13" customWidth="1"/>
    <col min="2" max="2" width="33.33203125" style="13" customWidth="1"/>
    <col min="3" max="3" width="12.77734375" style="13" customWidth="1"/>
    <col min="4" max="4" width="18.88671875" style="13" customWidth="1"/>
    <col min="5" max="5" width="8.88671875" style="13"/>
    <col min="6" max="6" width="6.77734375" style="13" customWidth="1"/>
    <col min="7" max="16384" width="8.88671875" style="13"/>
  </cols>
  <sheetData>
    <row r="1" spans="1:7" x14ac:dyDescent="0.25">
      <c r="D1" s="14" t="s">
        <v>49</v>
      </c>
    </row>
    <row r="2" spans="1:7" ht="15.75" customHeight="1" x14ac:dyDescent="0.25">
      <c r="A2" s="69" t="s">
        <v>154</v>
      </c>
      <c r="B2" s="69"/>
      <c r="C2" s="69"/>
    </row>
    <row r="3" spans="1:7" ht="15.75" customHeight="1" x14ac:dyDescent="0.25">
      <c r="A3" s="51" t="s">
        <v>156</v>
      </c>
      <c r="B3" s="51"/>
      <c r="C3" s="51"/>
    </row>
    <row r="4" spans="1:7" ht="24" customHeight="1" x14ac:dyDescent="0.25">
      <c r="A4" s="51" t="s">
        <v>1</v>
      </c>
      <c r="B4" s="51"/>
      <c r="C4" s="51"/>
      <c r="D4" s="51"/>
    </row>
    <row r="5" spans="1:7" ht="32.25" customHeight="1" x14ac:dyDescent="0.25">
      <c r="A5" s="67" t="s">
        <v>204</v>
      </c>
      <c r="B5" s="67"/>
      <c r="C5" s="67"/>
      <c r="D5" s="67"/>
    </row>
    <row r="6" spans="1:7" ht="32.25" customHeight="1" x14ac:dyDescent="0.25">
      <c r="A6" s="15"/>
      <c r="B6" s="15"/>
      <c r="C6" s="15"/>
      <c r="D6" s="15"/>
    </row>
    <row r="7" spans="1:7" ht="24.75" customHeight="1" x14ac:dyDescent="0.25">
      <c r="A7" s="23" t="s">
        <v>2</v>
      </c>
      <c r="B7" s="23" t="s">
        <v>3</v>
      </c>
      <c r="C7" s="23" t="s">
        <v>50</v>
      </c>
      <c r="D7" s="23" t="s">
        <v>51</v>
      </c>
      <c r="E7" s="34"/>
      <c r="F7" s="34"/>
      <c r="G7" s="34"/>
    </row>
    <row r="8" spans="1:7" ht="27" customHeight="1" x14ac:dyDescent="0.25">
      <c r="A8" s="23" t="s">
        <v>5</v>
      </c>
      <c r="B8" s="25" t="s">
        <v>52</v>
      </c>
      <c r="C8" s="26" t="s">
        <v>175</v>
      </c>
      <c r="D8" s="26" t="s">
        <v>185</v>
      </c>
      <c r="E8" s="34"/>
      <c r="F8" s="34"/>
      <c r="G8" s="34"/>
    </row>
    <row r="9" spans="1:7" ht="22.5" customHeight="1" x14ac:dyDescent="0.25">
      <c r="A9" s="23" t="s">
        <v>7</v>
      </c>
      <c r="B9" s="25" t="s">
        <v>53</v>
      </c>
      <c r="C9" s="26"/>
      <c r="D9" s="26" t="s">
        <v>54</v>
      </c>
      <c r="E9" s="34"/>
      <c r="F9" s="34"/>
      <c r="G9" s="34"/>
    </row>
    <row r="10" spans="1:7" ht="22.5" customHeight="1" x14ac:dyDescent="0.25">
      <c r="A10" s="26">
        <v>1</v>
      </c>
      <c r="B10" s="10" t="s">
        <v>55</v>
      </c>
      <c r="C10" s="26">
        <v>9</v>
      </c>
      <c r="D10" s="26" t="s">
        <v>54</v>
      </c>
      <c r="E10" s="34"/>
      <c r="F10" s="34"/>
      <c r="G10" s="34"/>
    </row>
    <row r="11" spans="1:7" ht="22.5" customHeight="1" x14ac:dyDescent="0.25">
      <c r="A11" s="26">
        <v>2</v>
      </c>
      <c r="B11" s="10" t="s">
        <v>56</v>
      </c>
      <c r="C11" s="26">
        <v>7</v>
      </c>
      <c r="D11" s="26" t="s">
        <v>54</v>
      </c>
      <c r="E11" s="34"/>
      <c r="F11" s="34"/>
      <c r="G11" s="34"/>
    </row>
    <row r="12" spans="1:7" ht="22.5" customHeight="1" x14ac:dyDescent="0.25">
      <c r="A12" s="26">
        <v>3</v>
      </c>
      <c r="B12" s="10" t="s">
        <v>57</v>
      </c>
      <c r="C12" s="26"/>
      <c r="D12" s="26" t="s">
        <v>54</v>
      </c>
      <c r="E12" s="34"/>
      <c r="F12" s="34"/>
      <c r="G12" s="34"/>
    </row>
    <row r="13" spans="1:7" ht="22.5" customHeight="1" x14ac:dyDescent="0.25">
      <c r="A13" s="26">
        <v>4</v>
      </c>
      <c r="B13" s="10" t="s">
        <v>58</v>
      </c>
      <c r="C13" s="26"/>
      <c r="D13" s="26" t="s">
        <v>54</v>
      </c>
      <c r="E13" s="34"/>
      <c r="F13" s="34"/>
      <c r="G13" s="34"/>
    </row>
    <row r="14" spans="1:7" ht="22.5" customHeight="1" x14ac:dyDescent="0.25">
      <c r="A14" s="23" t="s">
        <v>9</v>
      </c>
      <c r="B14" s="25" t="s">
        <v>59</v>
      </c>
      <c r="C14" s="26"/>
      <c r="D14" s="26">
        <v>1</v>
      </c>
      <c r="E14" s="34"/>
      <c r="F14" s="34"/>
      <c r="G14" s="34"/>
    </row>
    <row r="15" spans="1:7" ht="18.75" x14ac:dyDescent="0.25">
      <c r="A15" s="23" t="s">
        <v>11</v>
      </c>
      <c r="B15" s="25" t="s">
        <v>157</v>
      </c>
      <c r="C15" s="24" t="s">
        <v>186</v>
      </c>
      <c r="D15" s="26"/>
      <c r="E15" s="34"/>
      <c r="F15" s="34"/>
      <c r="G15" s="34"/>
    </row>
    <row r="16" spans="1:7" ht="18.75" x14ac:dyDescent="0.25">
      <c r="A16" s="23" t="s">
        <v>13</v>
      </c>
      <c r="B16" s="25" t="s">
        <v>158</v>
      </c>
      <c r="C16" s="26" t="s">
        <v>187</v>
      </c>
      <c r="D16" s="26"/>
      <c r="E16" s="34"/>
      <c r="F16" s="34"/>
      <c r="G16" s="34"/>
    </row>
    <row r="17" spans="1:7" ht="16.5" x14ac:dyDescent="0.25">
      <c r="A17" s="23" t="s">
        <v>15</v>
      </c>
      <c r="B17" s="25" t="s">
        <v>60</v>
      </c>
      <c r="C17" s="17" t="s">
        <v>188</v>
      </c>
      <c r="D17" s="27">
        <v>2790</v>
      </c>
      <c r="E17" s="34"/>
      <c r="F17" s="34"/>
      <c r="G17" s="34"/>
    </row>
    <row r="18" spans="1:7" ht="21" customHeight="1" x14ac:dyDescent="0.25">
      <c r="A18" s="26">
        <v>1</v>
      </c>
      <c r="B18" s="10" t="s">
        <v>159</v>
      </c>
      <c r="C18" s="17" t="s">
        <v>189</v>
      </c>
      <c r="D18" s="26"/>
      <c r="E18" s="34"/>
      <c r="F18" s="34"/>
      <c r="G18" s="34"/>
    </row>
    <row r="19" spans="1:7" ht="21" customHeight="1" x14ac:dyDescent="0.25">
      <c r="A19" s="26">
        <v>2</v>
      </c>
      <c r="B19" s="10" t="s">
        <v>160</v>
      </c>
      <c r="C19" s="17" t="s">
        <v>192</v>
      </c>
      <c r="D19" s="26"/>
      <c r="E19" s="34"/>
      <c r="F19" s="34"/>
      <c r="G19" s="34"/>
    </row>
    <row r="20" spans="1:7" ht="60" customHeight="1" x14ac:dyDescent="0.25">
      <c r="A20" s="26">
        <v>3</v>
      </c>
      <c r="B20" s="28" t="s">
        <v>161</v>
      </c>
      <c r="C20" s="26"/>
      <c r="D20" s="26"/>
      <c r="E20" s="34"/>
      <c r="F20" s="34"/>
      <c r="G20" s="34"/>
    </row>
    <row r="21" spans="1:7" ht="39" customHeight="1" x14ac:dyDescent="0.25">
      <c r="A21" s="26">
        <v>4</v>
      </c>
      <c r="B21" s="28" t="s">
        <v>162</v>
      </c>
      <c r="C21" s="26"/>
      <c r="D21" s="26"/>
      <c r="E21" s="34"/>
      <c r="F21" s="34"/>
      <c r="G21" s="34"/>
    </row>
    <row r="22" spans="1:7" ht="46.5" customHeight="1" x14ac:dyDescent="0.25">
      <c r="A22" s="26">
        <v>5</v>
      </c>
      <c r="B22" s="28" t="s">
        <v>163</v>
      </c>
      <c r="C22" s="26"/>
      <c r="D22" s="26"/>
      <c r="E22" s="34"/>
      <c r="F22" s="34"/>
      <c r="G22" s="34"/>
    </row>
    <row r="23" spans="1:7" ht="40.5" customHeight="1" x14ac:dyDescent="0.25">
      <c r="A23" s="26">
        <v>6</v>
      </c>
      <c r="B23" s="28" t="s">
        <v>164</v>
      </c>
      <c r="C23" s="17" t="s">
        <v>190</v>
      </c>
      <c r="D23" s="26"/>
      <c r="E23" s="34"/>
      <c r="F23" s="34"/>
      <c r="G23" s="34"/>
    </row>
    <row r="24" spans="1:7" ht="48.75" customHeight="1" x14ac:dyDescent="0.25">
      <c r="A24" s="26">
        <v>7</v>
      </c>
      <c r="B24" s="28" t="s">
        <v>165</v>
      </c>
      <c r="C24" s="26" t="s">
        <v>191</v>
      </c>
      <c r="D24" s="26"/>
      <c r="E24" s="34"/>
      <c r="F24" s="34"/>
      <c r="G24" s="34"/>
    </row>
    <row r="25" spans="1:7" ht="59.25" customHeight="1" x14ac:dyDescent="0.25">
      <c r="A25" s="26">
        <v>8</v>
      </c>
      <c r="B25" s="28" t="s">
        <v>166</v>
      </c>
      <c r="C25" s="26"/>
      <c r="D25" s="26"/>
      <c r="E25" s="34"/>
      <c r="F25" s="34"/>
      <c r="G25" s="34"/>
    </row>
    <row r="26" spans="1:7" ht="59.25" customHeight="1" x14ac:dyDescent="0.25">
      <c r="A26" s="26">
        <v>9</v>
      </c>
      <c r="B26" s="28" t="s">
        <v>167</v>
      </c>
      <c r="C26" s="17" t="s">
        <v>174</v>
      </c>
      <c r="D26" s="26"/>
      <c r="E26" s="34"/>
      <c r="F26" s="34"/>
      <c r="G26" s="34"/>
    </row>
    <row r="27" spans="1:7" ht="31.5" x14ac:dyDescent="0.25">
      <c r="A27" s="23" t="s">
        <v>61</v>
      </c>
      <c r="B27" s="25" t="s">
        <v>168</v>
      </c>
      <c r="C27" s="26"/>
      <c r="D27" s="26" t="s">
        <v>62</v>
      </c>
      <c r="E27" s="34"/>
      <c r="F27" s="34"/>
      <c r="G27" s="34"/>
    </row>
    <row r="28" spans="1:7" ht="31.5" x14ac:dyDescent="0.25">
      <c r="A28" s="26">
        <v>1</v>
      </c>
      <c r="B28" s="10" t="s">
        <v>63</v>
      </c>
      <c r="C28" s="26"/>
      <c r="D28" s="26"/>
      <c r="E28" s="34"/>
      <c r="F28" s="34"/>
      <c r="G28" s="34"/>
    </row>
    <row r="29" spans="1:7" ht="23.25" customHeight="1" x14ac:dyDescent="0.25">
      <c r="A29" s="26">
        <v>1.1000000000000001</v>
      </c>
      <c r="B29" s="10" t="s">
        <v>64</v>
      </c>
      <c r="C29" s="17" t="s">
        <v>176</v>
      </c>
      <c r="D29" s="29" t="s">
        <v>193</v>
      </c>
      <c r="E29" s="34"/>
      <c r="F29" s="34"/>
      <c r="G29" s="34"/>
    </row>
    <row r="30" spans="1:7" ht="23.25" customHeight="1" x14ac:dyDescent="0.25">
      <c r="A30" s="26">
        <v>1.2</v>
      </c>
      <c r="B30" s="10" t="s">
        <v>65</v>
      </c>
      <c r="C30" s="17" t="s">
        <v>176</v>
      </c>
      <c r="D30" s="29" t="s">
        <v>194</v>
      </c>
      <c r="E30" s="34"/>
      <c r="F30" s="34"/>
      <c r="G30" s="34"/>
    </row>
    <row r="31" spans="1:7" ht="23.25" customHeight="1" x14ac:dyDescent="0.25">
      <c r="A31" s="26">
        <v>1.3</v>
      </c>
      <c r="B31" s="10" t="s">
        <v>66</v>
      </c>
      <c r="C31" s="17" t="s">
        <v>177</v>
      </c>
      <c r="D31" s="29" t="s">
        <v>195</v>
      </c>
      <c r="E31" s="35"/>
      <c r="F31" s="34"/>
      <c r="G31" s="34"/>
    </row>
    <row r="32" spans="1:7" ht="23.25" customHeight="1" x14ac:dyDescent="0.25">
      <c r="A32" s="26">
        <v>1.4</v>
      </c>
      <c r="B32" s="10" t="s">
        <v>67</v>
      </c>
      <c r="C32" s="17" t="s">
        <v>176</v>
      </c>
      <c r="D32" s="29" t="s">
        <v>194</v>
      </c>
      <c r="E32" s="34"/>
      <c r="F32" s="34"/>
      <c r="G32" s="34"/>
    </row>
    <row r="33" spans="1:7" ht="23.25" customHeight="1" x14ac:dyDescent="0.25">
      <c r="A33" s="26">
        <v>1.5</v>
      </c>
      <c r="B33" s="10" t="s">
        <v>68</v>
      </c>
      <c r="C33" s="17" t="s">
        <v>176</v>
      </c>
      <c r="D33" s="29" t="s">
        <v>194</v>
      </c>
      <c r="E33" s="34"/>
      <c r="F33" s="34"/>
      <c r="G33" s="34"/>
    </row>
    <row r="34" spans="1:7" ht="31.5" x14ac:dyDescent="0.25">
      <c r="A34" s="30">
        <v>2</v>
      </c>
      <c r="B34" s="31" t="s">
        <v>69</v>
      </c>
      <c r="C34" s="30"/>
      <c r="D34" s="32"/>
      <c r="E34" s="34"/>
      <c r="F34" s="34"/>
      <c r="G34" s="34"/>
    </row>
    <row r="35" spans="1:7" ht="26.25" customHeight="1" x14ac:dyDescent="0.25">
      <c r="A35" s="30">
        <v>2.1</v>
      </c>
      <c r="B35" s="31" t="s">
        <v>64</v>
      </c>
      <c r="C35" s="30">
        <v>1</v>
      </c>
      <c r="D35" s="32"/>
      <c r="E35" s="34"/>
      <c r="F35" s="34"/>
      <c r="G35" s="34"/>
    </row>
    <row r="36" spans="1:7" ht="26.25" customHeight="1" x14ac:dyDescent="0.25">
      <c r="A36" s="30">
        <v>2.2000000000000002</v>
      </c>
      <c r="B36" s="31" t="s">
        <v>65</v>
      </c>
      <c r="C36" s="30"/>
      <c r="D36" s="32"/>
      <c r="E36" s="34"/>
      <c r="F36" s="34"/>
      <c r="G36" s="34"/>
    </row>
    <row r="37" spans="1:7" ht="26.25" customHeight="1" x14ac:dyDescent="0.25">
      <c r="A37" s="30">
        <v>2.2999999999999998</v>
      </c>
      <c r="B37" s="31" t="s">
        <v>66</v>
      </c>
      <c r="C37" s="30"/>
      <c r="D37" s="32"/>
      <c r="E37" s="34"/>
      <c r="F37" s="34"/>
      <c r="G37" s="34"/>
    </row>
    <row r="38" spans="1:7" ht="26.25" customHeight="1" x14ac:dyDescent="0.25">
      <c r="A38" s="30">
        <v>2.4</v>
      </c>
      <c r="B38" s="31" t="s">
        <v>67</v>
      </c>
      <c r="C38" s="30"/>
      <c r="D38" s="32"/>
      <c r="E38" s="34"/>
      <c r="F38" s="34"/>
      <c r="G38" s="34"/>
    </row>
    <row r="39" spans="1:7" ht="26.25" customHeight="1" x14ac:dyDescent="0.25">
      <c r="A39" s="30">
        <v>2.5</v>
      </c>
      <c r="B39" s="31" t="s">
        <v>68</v>
      </c>
      <c r="C39" s="30"/>
      <c r="D39" s="32"/>
      <c r="E39" s="34"/>
      <c r="F39" s="34"/>
      <c r="G39" s="34"/>
    </row>
    <row r="40" spans="1:7" ht="69.75" customHeight="1" x14ac:dyDescent="0.25">
      <c r="A40" s="23" t="s">
        <v>70</v>
      </c>
      <c r="B40" s="25" t="s">
        <v>169</v>
      </c>
      <c r="C40" s="26">
        <v>42</v>
      </c>
      <c r="D40" s="26" t="s">
        <v>71</v>
      </c>
      <c r="E40" s="34"/>
      <c r="F40" s="34"/>
      <c r="G40" s="34"/>
    </row>
    <row r="41" spans="1:7" ht="38.25" customHeight="1" x14ac:dyDescent="0.25">
      <c r="A41" s="23" t="s">
        <v>72</v>
      </c>
      <c r="B41" s="25" t="s">
        <v>73</v>
      </c>
      <c r="C41" s="26"/>
      <c r="D41" s="26" t="s">
        <v>74</v>
      </c>
      <c r="E41" s="34"/>
      <c r="F41" s="34"/>
      <c r="G41" s="34"/>
    </row>
    <row r="42" spans="1:7" ht="23.25" customHeight="1" x14ac:dyDescent="0.25">
      <c r="A42" s="26">
        <v>1</v>
      </c>
      <c r="B42" s="10" t="s">
        <v>75</v>
      </c>
      <c r="C42" s="26">
        <v>1</v>
      </c>
      <c r="D42" s="26"/>
      <c r="E42" s="34"/>
      <c r="F42" s="34"/>
      <c r="G42" s="34"/>
    </row>
    <row r="43" spans="1:7" ht="23.25" customHeight="1" x14ac:dyDescent="0.25">
      <c r="A43" s="26">
        <v>2</v>
      </c>
      <c r="B43" s="10" t="s">
        <v>76</v>
      </c>
      <c r="C43" s="26"/>
      <c r="D43" s="26"/>
      <c r="E43" s="34"/>
      <c r="F43" s="34"/>
      <c r="G43" s="34"/>
    </row>
    <row r="44" spans="1:7" ht="23.25" customHeight="1" x14ac:dyDescent="0.25">
      <c r="A44" s="26">
        <v>3</v>
      </c>
      <c r="B44" s="10" t="s">
        <v>77</v>
      </c>
      <c r="C44" s="26"/>
      <c r="D44" s="26"/>
      <c r="E44" s="34"/>
      <c r="F44" s="34"/>
      <c r="G44" s="34"/>
    </row>
    <row r="45" spans="1:7" ht="57.75" customHeight="1" x14ac:dyDescent="0.25">
      <c r="A45" s="26">
        <v>4</v>
      </c>
      <c r="B45" s="10" t="s">
        <v>78</v>
      </c>
      <c r="C45" s="26">
        <v>15</v>
      </c>
      <c r="D45" s="26"/>
      <c r="E45" s="34"/>
      <c r="F45" s="34"/>
      <c r="G45" s="34"/>
    </row>
    <row r="46" spans="1:7" ht="39" customHeight="1" x14ac:dyDescent="0.25">
      <c r="A46" s="26">
        <v>5</v>
      </c>
      <c r="B46" s="18" t="s">
        <v>178</v>
      </c>
      <c r="C46" s="26">
        <v>2</v>
      </c>
      <c r="D46" s="26"/>
      <c r="E46" s="34"/>
      <c r="F46" s="34"/>
      <c r="G46" s="34"/>
    </row>
    <row r="47" spans="1:7" ht="22.5" customHeight="1" x14ac:dyDescent="0.25">
      <c r="A47" s="26">
        <v>6</v>
      </c>
      <c r="B47" s="10" t="s">
        <v>79</v>
      </c>
      <c r="C47" s="26"/>
      <c r="D47" s="26"/>
      <c r="E47" s="34"/>
      <c r="F47" s="34"/>
      <c r="G47" s="34"/>
    </row>
    <row r="48" spans="1:7" ht="22.5" customHeight="1" x14ac:dyDescent="0.25">
      <c r="A48" s="33"/>
      <c r="B48" s="24"/>
      <c r="C48" s="24"/>
      <c r="D48" s="24"/>
      <c r="E48" s="34"/>
      <c r="F48" s="34"/>
      <c r="G48" s="34"/>
    </row>
    <row r="49" spans="1:7" ht="24.75" customHeight="1" x14ac:dyDescent="0.25">
      <c r="A49" s="26"/>
      <c r="B49" s="26" t="s">
        <v>3</v>
      </c>
      <c r="C49" s="26" t="s">
        <v>170</v>
      </c>
      <c r="D49" s="24"/>
      <c r="E49" s="34"/>
      <c r="F49" s="34"/>
      <c r="G49" s="34"/>
    </row>
    <row r="50" spans="1:7" ht="24.75" customHeight="1" x14ac:dyDescent="0.25">
      <c r="A50" s="23" t="s">
        <v>80</v>
      </c>
      <c r="B50" s="25" t="s">
        <v>81</v>
      </c>
      <c r="C50" s="26">
        <v>0</v>
      </c>
      <c r="D50" s="24"/>
      <c r="E50" s="34"/>
      <c r="F50" s="34"/>
      <c r="G50" s="34"/>
    </row>
    <row r="51" spans="1:7" ht="24.75" customHeight="1" x14ac:dyDescent="0.25">
      <c r="A51" s="23" t="s">
        <v>82</v>
      </c>
      <c r="B51" s="25" t="s">
        <v>83</v>
      </c>
      <c r="C51" s="26">
        <v>0</v>
      </c>
      <c r="D51" s="24"/>
      <c r="E51" s="34"/>
      <c r="F51" s="34"/>
      <c r="G51" s="34"/>
    </row>
    <row r="52" spans="1:7" ht="69" customHeight="1" x14ac:dyDescent="0.25">
      <c r="A52" s="26"/>
      <c r="B52" s="26" t="s">
        <v>3</v>
      </c>
      <c r="C52" s="26" t="s">
        <v>171</v>
      </c>
      <c r="D52" s="26" t="s">
        <v>84</v>
      </c>
      <c r="E52" s="26" t="s">
        <v>85</v>
      </c>
      <c r="F52" s="24"/>
      <c r="G52" s="24"/>
    </row>
    <row r="53" spans="1:7" ht="38.25" customHeight="1" x14ac:dyDescent="0.25">
      <c r="A53" s="23" t="s">
        <v>86</v>
      </c>
      <c r="B53" s="25" t="s">
        <v>87</v>
      </c>
      <c r="C53" s="26"/>
      <c r="D53" s="26"/>
      <c r="E53" s="26"/>
      <c r="F53" s="24"/>
      <c r="G53" s="24"/>
    </row>
    <row r="54" spans="1:7" x14ac:dyDescent="0.25">
      <c r="A54" s="23" t="s">
        <v>88</v>
      </c>
      <c r="B54" s="25" t="s">
        <v>89</v>
      </c>
      <c r="C54" s="26"/>
      <c r="D54" s="26"/>
      <c r="E54" s="26"/>
      <c r="F54" s="24"/>
      <c r="G54" s="24"/>
    </row>
    <row r="55" spans="1:7" ht="31.5" x14ac:dyDescent="0.25">
      <c r="A55" s="70" t="s">
        <v>90</v>
      </c>
      <c r="B55" s="70" t="s">
        <v>91</v>
      </c>
      <c r="C55" s="26" t="s">
        <v>92</v>
      </c>
      <c r="D55" s="71" t="s">
        <v>93</v>
      </c>
      <c r="E55" s="71"/>
      <c r="F55" s="71" t="s">
        <v>172</v>
      </c>
      <c r="G55" s="71"/>
    </row>
    <row r="56" spans="1:7" x14ac:dyDescent="0.25">
      <c r="A56" s="70"/>
      <c r="B56" s="70"/>
      <c r="C56" s="26"/>
      <c r="D56" s="26" t="s">
        <v>94</v>
      </c>
      <c r="E56" s="26" t="s">
        <v>95</v>
      </c>
      <c r="F56" s="26" t="s">
        <v>94</v>
      </c>
      <c r="G56" s="26" t="s">
        <v>95</v>
      </c>
    </row>
    <row r="57" spans="1:7" x14ac:dyDescent="0.25">
      <c r="A57" s="26">
        <v>1</v>
      </c>
      <c r="B57" s="10" t="s">
        <v>96</v>
      </c>
      <c r="C57" s="26" t="s">
        <v>179</v>
      </c>
      <c r="D57" s="26"/>
      <c r="E57" s="26" t="s">
        <v>179</v>
      </c>
      <c r="F57" s="26"/>
      <c r="G57" s="26"/>
    </row>
    <row r="58" spans="1:7" ht="35.25" customHeight="1" x14ac:dyDescent="0.25">
      <c r="A58" s="26">
        <v>2</v>
      </c>
      <c r="B58" s="10" t="s">
        <v>97</v>
      </c>
      <c r="C58" s="26"/>
      <c r="D58" s="26"/>
      <c r="E58" s="26"/>
      <c r="F58" s="26"/>
      <c r="G58" s="26"/>
    </row>
    <row r="59" spans="1:7" ht="63" customHeight="1" x14ac:dyDescent="0.25">
      <c r="A59" s="68" t="s">
        <v>173</v>
      </c>
      <c r="B59" s="68"/>
      <c r="C59" s="68"/>
      <c r="D59" s="68"/>
      <c r="E59" s="68"/>
      <c r="F59" s="68"/>
      <c r="G59" s="68"/>
    </row>
    <row r="60" spans="1:7" ht="35.25" customHeight="1" x14ac:dyDescent="0.25">
      <c r="A60" s="26"/>
      <c r="B60" s="26"/>
      <c r="C60" s="26" t="s">
        <v>98</v>
      </c>
      <c r="D60" s="26" t="s">
        <v>99</v>
      </c>
      <c r="E60" s="24"/>
      <c r="F60" s="24"/>
      <c r="G60" s="24"/>
    </row>
    <row r="61" spans="1:7" ht="35.25" customHeight="1" x14ac:dyDescent="0.25">
      <c r="A61" s="23" t="s">
        <v>100</v>
      </c>
      <c r="B61" s="25" t="s">
        <v>101</v>
      </c>
      <c r="C61" s="26" t="s">
        <v>179</v>
      </c>
      <c r="D61" s="26"/>
      <c r="E61" s="24"/>
      <c r="F61" s="24"/>
      <c r="G61" s="24"/>
    </row>
    <row r="62" spans="1:7" ht="35.25" customHeight="1" x14ac:dyDescent="0.25">
      <c r="A62" s="23" t="s">
        <v>102</v>
      </c>
      <c r="B62" s="25" t="s">
        <v>103</v>
      </c>
      <c r="C62" s="26" t="s">
        <v>179</v>
      </c>
      <c r="D62" s="26"/>
      <c r="E62" s="24"/>
      <c r="F62" s="24"/>
      <c r="G62" s="24"/>
    </row>
    <row r="63" spans="1:7" ht="35.25" customHeight="1" x14ac:dyDescent="0.25">
      <c r="A63" s="23" t="s">
        <v>104</v>
      </c>
      <c r="B63" s="25" t="s">
        <v>105</v>
      </c>
      <c r="C63" s="26" t="s">
        <v>179</v>
      </c>
      <c r="D63" s="26"/>
      <c r="E63" s="24"/>
      <c r="F63" s="24"/>
      <c r="G63" s="24"/>
    </row>
    <row r="64" spans="1:7" ht="35.25" customHeight="1" x14ac:dyDescent="0.25">
      <c r="A64" s="23" t="s">
        <v>106</v>
      </c>
      <c r="B64" s="25" t="s">
        <v>107</v>
      </c>
      <c r="C64" s="26" t="s">
        <v>179</v>
      </c>
      <c r="D64" s="26"/>
      <c r="E64" s="24"/>
      <c r="F64" s="24"/>
      <c r="G64" s="24"/>
    </row>
    <row r="65" spans="1:7" ht="35.25" customHeight="1" x14ac:dyDescent="0.25">
      <c r="A65" s="23" t="s">
        <v>108</v>
      </c>
      <c r="B65" s="25" t="s">
        <v>109</v>
      </c>
      <c r="C65" s="26" t="s">
        <v>179</v>
      </c>
      <c r="D65" s="26"/>
      <c r="E65" s="24"/>
      <c r="F65" s="24"/>
      <c r="G65" s="24"/>
    </row>
    <row r="66" spans="1:7" x14ac:dyDescent="0.25">
      <c r="A66" s="16"/>
    </row>
    <row r="67" spans="1:7" ht="18.75" customHeight="1" x14ac:dyDescent="0.25">
      <c r="A67" s="72"/>
      <c r="C67" s="73" t="s">
        <v>203</v>
      </c>
      <c r="D67" s="73"/>
      <c r="E67" s="73"/>
      <c r="F67" s="73"/>
      <c r="G67" s="73"/>
    </row>
    <row r="68" spans="1:7" ht="18.75" customHeight="1" x14ac:dyDescent="0.25">
      <c r="A68" s="72"/>
      <c r="C68" s="73" t="s">
        <v>17</v>
      </c>
      <c r="D68" s="73"/>
      <c r="E68" s="73"/>
      <c r="F68" s="73"/>
      <c r="G68" s="73"/>
    </row>
    <row r="69" spans="1:7" ht="18.75" customHeight="1" x14ac:dyDescent="0.25">
      <c r="A69" s="72"/>
      <c r="C69" s="73" t="s">
        <v>18</v>
      </c>
      <c r="D69" s="73"/>
      <c r="E69" s="73"/>
      <c r="F69" s="73"/>
      <c r="G69" s="73"/>
    </row>
    <row r="75" spans="1:7" ht="21.75" customHeight="1" x14ac:dyDescent="0.3">
      <c r="C75" s="74" t="s">
        <v>182</v>
      </c>
      <c r="D75" s="74"/>
      <c r="E75" s="74"/>
      <c r="F75" s="74"/>
      <c r="G75" s="74"/>
    </row>
  </sheetData>
  <mergeCells count="14">
    <mergeCell ref="A67:A69"/>
    <mergeCell ref="C67:G67"/>
    <mergeCell ref="C68:G68"/>
    <mergeCell ref="C69:G69"/>
    <mergeCell ref="C75:G75"/>
    <mergeCell ref="A4:D4"/>
    <mergeCell ref="A5:D5"/>
    <mergeCell ref="A59:G59"/>
    <mergeCell ref="A2:C2"/>
    <mergeCell ref="A3:C3"/>
    <mergeCell ref="A55:A56"/>
    <mergeCell ref="B55:B56"/>
    <mergeCell ref="D55:E55"/>
    <mergeCell ref="F55:G55"/>
  </mergeCells>
  <pageMargins left="0.7" right="0.45" top="0.75" bottom="0.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L13" sqref="L13"/>
    </sheetView>
  </sheetViews>
  <sheetFormatPr defaultRowHeight="18.75" x14ac:dyDescent="0.3"/>
  <cols>
    <col min="1" max="1" width="3.6640625" customWidth="1"/>
    <col min="2" max="2" width="19.77734375" customWidth="1"/>
    <col min="3" max="3" width="6.77734375" style="20" customWidth="1"/>
    <col min="4" max="4" width="5.5546875" customWidth="1"/>
    <col min="5" max="5" width="6" customWidth="1"/>
    <col min="6" max="8" width="6.109375" customWidth="1"/>
    <col min="9" max="13" width="6.6640625" customWidth="1"/>
    <col min="14" max="16" width="5.77734375" customWidth="1"/>
  </cols>
  <sheetData>
    <row r="1" spans="1:17" x14ac:dyDescent="0.3">
      <c r="O1" s="65" t="s">
        <v>110</v>
      </c>
      <c r="P1" s="65"/>
    </row>
    <row r="2" spans="1:17" ht="24" customHeight="1" x14ac:dyDescent="0.3">
      <c r="A2" s="69" t="s">
        <v>154</v>
      </c>
      <c r="B2" s="69"/>
      <c r="C2" s="69"/>
      <c r="D2" s="69"/>
      <c r="E2" s="69"/>
      <c r="F2" s="69"/>
    </row>
    <row r="3" spans="1:17" ht="24" customHeight="1" x14ac:dyDescent="0.3">
      <c r="A3" s="75" t="s">
        <v>181</v>
      </c>
      <c r="B3" s="75"/>
      <c r="C3" s="75"/>
      <c r="D3" s="75"/>
      <c r="E3" s="75"/>
      <c r="F3" s="75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7" x14ac:dyDescent="0.3">
      <c r="A4" s="77" t="s">
        <v>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7" ht="31.5" customHeight="1" x14ac:dyDescent="0.3">
      <c r="A5" s="78" t="s">
        <v>184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7" ht="12" customHeight="1" x14ac:dyDescent="0.3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x14ac:dyDescent="0.3">
      <c r="A7" s="61" t="s">
        <v>2</v>
      </c>
      <c r="B7" s="61" t="s">
        <v>3</v>
      </c>
      <c r="C7" s="76" t="s">
        <v>20</v>
      </c>
      <c r="D7" s="61" t="s">
        <v>111</v>
      </c>
      <c r="E7" s="61"/>
      <c r="F7" s="61"/>
      <c r="G7" s="61"/>
      <c r="H7" s="61"/>
      <c r="I7" s="61"/>
      <c r="J7" s="61" t="s">
        <v>112</v>
      </c>
      <c r="K7" s="61"/>
      <c r="L7" s="61"/>
      <c r="M7" s="61" t="s">
        <v>113</v>
      </c>
      <c r="N7" s="61"/>
      <c r="O7" s="61"/>
      <c r="P7" s="61"/>
    </row>
    <row r="8" spans="1:17" ht="24" x14ac:dyDescent="0.3">
      <c r="A8" s="61"/>
      <c r="B8" s="61"/>
      <c r="C8" s="76"/>
      <c r="D8" s="40" t="s">
        <v>114</v>
      </c>
      <c r="E8" s="40" t="s">
        <v>115</v>
      </c>
      <c r="F8" s="40" t="s">
        <v>116</v>
      </c>
      <c r="G8" s="40" t="s">
        <v>117</v>
      </c>
      <c r="H8" s="40" t="s">
        <v>118</v>
      </c>
      <c r="I8" s="40" t="s">
        <v>119</v>
      </c>
      <c r="J8" s="40" t="s">
        <v>120</v>
      </c>
      <c r="K8" s="40" t="s">
        <v>121</v>
      </c>
      <c r="L8" s="40" t="s">
        <v>122</v>
      </c>
      <c r="M8" s="40" t="s">
        <v>202</v>
      </c>
      <c r="N8" s="40" t="s">
        <v>123</v>
      </c>
      <c r="O8" s="40" t="s">
        <v>32</v>
      </c>
      <c r="P8" s="40" t="s">
        <v>201</v>
      </c>
      <c r="Q8">
        <f>C10+C21+C18</f>
        <v>35</v>
      </c>
    </row>
    <row r="9" spans="1:17" ht="24" x14ac:dyDescent="0.3">
      <c r="A9" s="61"/>
      <c r="B9" s="37" t="s">
        <v>124</v>
      </c>
      <c r="C9" s="36">
        <f>C10+C18+C21</f>
        <v>35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7" s="20" customFormat="1" x14ac:dyDescent="0.3">
      <c r="A10" s="76" t="s">
        <v>5</v>
      </c>
      <c r="B10" s="37" t="s">
        <v>125</v>
      </c>
      <c r="C10" s="36">
        <f>SUM(D10:I10)</f>
        <v>25</v>
      </c>
      <c r="D10" s="36"/>
      <c r="E10" s="36"/>
      <c r="F10" s="36">
        <f>SUM(F11:F17)</f>
        <v>18</v>
      </c>
      <c r="G10" s="36">
        <f t="shared" ref="G10" si="0">SUM(G11:G17)</f>
        <v>3</v>
      </c>
      <c r="H10" s="36">
        <f>SUM(H11:H17)</f>
        <v>4</v>
      </c>
      <c r="I10" s="36">
        <f>SUM(I11:I17)</f>
        <v>0</v>
      </c>
      <c r="J10" s="36">
        <f>SUM(J11:J17)</f>
        <v>4</v>
      </c>
      <c r="K10" s="36">
        <f t="shared" ref="K10:P10" si="1">SUM(K11:K17)</f>
        <v>3</v>
      </c>
      <c r="L10" s="36">
        <f t="shared" si="1"/>
        <v>18</v>
      </c>
      <c r="M10" s="36">
        <f>SUM(M11:M17)</f>
        <v>14</v>
      </c>
      <c r="N10" s="36">
        <f t="shared" si="1"/>
        <v>11</v>
      </c>
      <c r="O10" s="36">
        <f t="shared" si="1"/>
        <v>0</v>
      </c>
      <c r="P10" s="36">
        <f t="shared" si="1"/>
        <v>0</v>
      </c>
    </row>
    <row r="11" spans="1:17" ht="42" customHeight="1" x14ac:dyDescent="0.3">
      <c r="A11" s="76"/>
      <c r="B11" s="39" t="s">
        <v>126</v>
      </c>
      <c r="C11" s="36">
        <f>SUM(D11:I11)</f>
        <v>18</v>
      </c>
      <c r="D11" s="40"/>
      <c r="E11" s="40"/>
      <c r="F11" s="19">
        <v>13</v>
      </c>
      <c r="G11" s="19">
        <v>2</v>
      </c>
      <c r="H11" s="19">
        <v>3</v>
      </c>
      <c r="I11" s="40"/>
      <c r="J11" s="40">
        <v>3</v>
      </c>
      <c r="K11" s="40">
        <v>2</v>
      </c>
      <c r="L11" s="40">
        <v>13</v>
      </c>
      <c r="M11" s="40">
        <v>8</v>
      </c>
      <c r="N11" s="40">
        <v>10</v>
      </c>
      <c r="O11" s="40"/>
      <c r="P11" s="40"/>
    </row>
    <row r="12" spans="1:17" x14ac:dyDescent="0.3">
      <c r="A12" s="40">
        <v>1</v>
      </c>
      <c r="B12" s="39" t="s">
        <v>127</v>
      </c>
      <c r="C12" s="36">
        <f t="shared" ref="C12:C17" si="2">SUM(D12:I12)</f>
        <v>0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7" x14ac:dyDescent="0.3">
      <c r="A13" s="40">
        <v>2</v>
      </c>
      <c r="B13" s="39" t="s">
        <v>128</v>
      </c>
      <c r="C13" s="36">
        <f t="shared" si="2"/>
        <v>2</v>
      </c>
      <c r="D13" s="40"/>
      <c r="E13" s="40"/>
      <c r="F13" s="40">
        <v>2</v>
      </c>
      <c r="G13" s="40"/>
      <c r="H13" s="40"/>
      <c r="I13" s="40"/>
      <c r="J13" s="40"/>
      <c r="K13" s="40"/>
      <c r="L13" s="40">
        <v>2</v>
      </c>
      <c r="M13" s="40">
        <v>2</v>
      </c>
      <c r="N13" s="40"/>
      <c r="O13" s="40"/>
      <c r="P13" s="40"/>
    </row>
    <row r="14" spans="1:17" x14ac:dyDescent="0.3">
      <c r="A14" s="40">
        <v>3</v>
      </c>
      <c r="B14" s="39" t="s">
        <v>129</v>
      </c>
      <c r="C14" s="36">
        <f t="shared" si="2"/>
        <v>1</v>
      </c>
      <c r="D14" s="40"/>
      <c r="E14" s="40"/>
      <c r="F14" s="40">
        <v>1</v>
      </c>
      <c r="G14" s="40"/>
      <c r="H14" s="40"/>
      <c r="I14" s="40"/>
      <c r="J14" s="40"/>
      <c r="K14" s="40"/>
      <c r="L14" s="40">
        <v>1</v>
      </c>
      <c r="M14" s="40">
        <v>1</v>
      </c>
      <c r="N14" s="40"/>
      <c r="O14" s="40"/>
      <c r="P14" s="40"/>
    </row>
    <row r="15" spans="1:17" x14ac:dyDescent="0.3">
      <c r="A15" s="40">
        <v>4</v>
      </c>
      <c r="B15" s="39" t="s">
        <v>130</v>
      </c>
      <c r="C15" s="36">
        <f t="shared" si="2"/>
        <v>1</v>
      </c>
      <c r="D15" s="40"/>
      <c r="E15" s="40"/>
      <c r="F15" s="40"/>
      <c r="G15" s="40">
        <v>1</v>
      </c>
      <c r="H15" s="40"/>
      <c r="I15" s="40"/>
      <c r="J15" s="40"/>
      <c r="K15" s="40">
        <v>1</v>
      </c>
      <c r="L15" s="40"/>
      <c r="M15" s="40"/>
      <c r="N15" s="40">
        <v>1</v>
      </c>
      <c r="O15" s="40"/>
      <c r="P15" s="40"/>
    </row>
    <row r="16" spans="1:17" x14ac:dyDescent="0.3">
      <c r="A16" s="40">
        <v>5</v>
      </c>
      <c r="B16" s="39" t="s">
        <v>131</v>
      </c>
      <c r="C16" s="36">
        <f>SUM(D16:I16)</f>
        <v>1</v>
      </c>
      <c r="D16" s="40"/>
      <c r="E16" s="40"/>
      <c r="F16" s="40"/>
      <c r="G16" s="40"/>
      <c r="H16" s="40">
        <v>1</v>
      </c>
      <c r="I16" s="40"/>
      <c r="J16" s="40">
        <v>1</v>
      </c>
      <c r="K16" s="40"/>
      <c r="L16" s="40"/>
      <c r="M16" s="40">
        <v>1</v>
      </c>
      <c r="N16" s="40"/>
      <c r="O16" s="40"/>
      <c r="P16" s="40"/>
    </row>
    <row r="17" spans="1:16" x14ac:dyDescent="0.3">
      <c r="A17" s="40">
        <v>6</v>
      </c>
      <c r="B17" s="39" t="s">
        <v>132</v>
      </c>
      <c r="C17" s="36">
        <f t="shared" si="2"/>
        <v>2</v>
      </c>
      <c r="D17" s="40"/>
      <c r="E17" s="40"/>
      <c r="F17" s="40">
        <v>2</v>
      </c>
      <c r="G17" s="40"/>
      <c r="H17" s="40"/>
      <c r="I17" s="40"/>
      <c r="J17" s="40"/>
      <c r="K17" s="40"/>
      <c r="L17" s="40">
        <v>2</v>
      </c>
      <c r="M17" s="40">
        <v>2</v>
      </c>
      <c r="N17" s="40"/>
      <c r="O17" s="40"/>
      <c r="P17" s="40"/>
    </row>
    <row r="18" spans="1:16" s="20" customFormat="1" ht="31.5" customHeight="1" x14ac:dyDescent="0.3">
      <c r="A18" s="36" t="s">
        <v>7</v>
      </c>
      <c r="B18" s="37" t="s">
        <v>133</v>
      </c>
      <c r="C18" s="36">
        <f t="shared" ref="C18:C29" si="3">SUM(D18:H18)</f>
        <v>2</v>
      </c>
      <c r="D18" s="36"/>
      <c r="E18" s="36"/>
      <c r="F18" s="36">
        <f>SUM(F19:F20)</f>
        <v>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x14ac:dyDescent="0.3">
      <c r="A19" s="40">
        <v>1</v>
      </c>
      <c r="B19" s="39" t="s">
        <v>134</v>
      </c>
      <c r="C19" s="36">
        <f t="shared" si="3"/>
        <v>1</v>
      </c>
      <c r="D19" s="40"/>
      <c r="E19" s="40"/>
      <c r="F19" s="40">
        <v>1</v>
      </c>
      <c r="G19" s="40"/>
      <c r="H19" s="40"/>
      <c r="I19" s="40"/>
      <c r="J19" s="40"/>
      <c r="K19" s="40"/>
      <c r="L19" s="40">
        <v>1</v>
      </c>
      <c r="M19" s="40"/>
      <c r="N19" s="40"/>
      <c r="O19" s="40"/>
      <c r="P19" s="40"/>
    </row>
    <row r="20" spans="1:16" x14ac:dyDescent="0.3">
      <c r="A20" s="40">
        <v>2</v>
      </c>
      <c r="B20" s="39" t="s">
        <v>135</v>
      </c>
      <c r="C20" s="36">
        <f t="shared" si="3"/>
        <v>1</v>
      </c>
      <c r="D20" s="40"/>
      <c r="E20" s="40"/>
      <c r="F20" s="40">
        <v>1</v>
      </c>
      <c r="G20" s="40"/>
      <c r="H20" s="40"/>
      <c r="I20" s="40"/>
      <c r="J20" s="40"/>
      <c r="K20" s="40"/>
      <c r="L20" s="40">
        <v>1</v>
      </c>
      <c r="M20" s="40"/>
      <c r="N20" s="40"/>
      <c r="O20" s="40"/>
      <c r="P20" s="40"/>
    </row>
    <row r="21" spans="1:16" s="20" customFormat="1" x14ac:dyDescent="0.3">
      <c r="A21" s="36" t="s">
        <v>9</v>
      </c>
      <c r="B21" s="37" t="s">
        <v>136</v>
      </c>
      <c r="C21" s="36">
        <f>SUM(D21:I21)</f>
        <v>8</v>
      </c>
      <c r="D21" s="36">
        <f>SUM(D22:D30)</f>
        <v>0</v>
      </c>
      <c r="E21" s="36">
        <f t="shared" ref="E21:H21" si="4">SUM(E22:E30)</f>
        <v>0</v>
      </c>
      <c r="F21" s="36">
        <f t="shared" si="4"/>
        <v>3</v>
      </c>
      <c r="G21" s="36">
        <f t="shared" si="4"/>
        <v>0</v>
      </c>
      <c r="H21" s="36">
        <f t="shared" si="4"/>
        <v>1</v>
      </c>
      <c r="I21" s="36">
        <v>4</v>
      </c>
      <c r="J21" s="36">
        <f t="shared" ref="J21" si="5">SUM(J22:J30)</f>
        <v>0</v>
      </c>
      <c r="K21" s="36">
        <f t="shared" ref="K21" si="6">SUM(K22:K30)</f>
        <v>0</v>
      </c>
      <c r="L21" s="36">
        <f t="shared" ref="L21" si="7">SUM(L22:L30)</f>
        <v>0</v>
      </c>
      <c r="M21" s="36">
        <f t="shared" ref="M21" si="8">SUM(M22:M30)</f>
        <v>0</v>
      </c>
      <c r="N21" s="36">
        <f t="shared" ref="N21" si="9">SUM(N22:N30)</f>
        <v>0</v>
      </c>
      <c r="O21" s="36">
        <f t="shared" ref="O21" si="10">SUM(O22:O30)</f>
        <v>0</v>
      </c>
      <c r="P21" s="36">
        <f t="shared" ref="P21" si="11">SUM(P22:P30)</f>
        <v>0</v>
      </c>
    </row>
    <row r="22" spans="1:16" x14ac:dyDescent="0.3">
      <c r="A22" s="40">
        <v>1</v>
      </c>
      <c r="B22" s="39" t="s">
        <v>137</v>
      </c>
      <c r="C22" s="36">
        <f t="shared" si="3"/>
        <v>0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x14ac:dyDescent="0.3">
      <c r="A23" s="40">
        <v>2</v>
      </c>
      <c r="B23" s="39" t="s">
        <v>138</v>
      </c>
      <c r="C23" s="36">
        <f t="shared" si="3"/>
        <v>1</v>
      </c>
      <c r="D23" s="40"/>
      <c r="E23" s="40"/>
      <c r="F23" s="40">
        <v>1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3">
      <c r="A24" s="40">
        <v>3</v>
      </c>
      <c r="B24" s="39" t="s">
        <v>139</v>
      </c>
      <c r="C24" s="36">
        <f t="shared" si="3"/>
        <v>0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3">
      <c r="A25" s="40">
        <v>4</v>
      </c>
      <c r="B25" s="39" t="s">
        <v>140</v>
      </c>
      <c r="C25" s="36">
        <f t="shared" si="3"/>
        <v>1</v>
      </c>
      <c r="D25" s="40"/>
      <c r="E25" s="40"/>
      <c r="F25" s="40"/>
      <c r="G25" s="40"/>
      <c r="H25" s="40">
        <v>1</v>
      </c>
      <c r="I25" s="40"/>
      <c r="J25" s="40"/>
      <c r="K25" s="40"/>
      <c r="L25" s="40"/>
      <c r="M25" s="40"/>
      <c r="N25" s="40"/>
      <c r="O25" s="40"/>
      <c r="P25" s="40"/>
    </row>
    <row r="26" spans="1:16" x14ac:dyDescent="0.3">
      <c r="A26" s="40">
        <v>5</v>
      </c>
      <c r="B26" s="39" t="s">
        <v>141</v>
      </c>
      <c r="C26" s="36">
        <f t="shared" si="3"/>
        <v>1</v>
      </c>
      <c r="D26" s="40"/>
      <c r="E26" s="40"/>
      <c r="F26" s="40">
        <v>1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3">
      <c r="A27" s="40">
        <v>6</v>
      </c>
      <c r="B27" s="39" t="s">
        <v>142</v>
      </c>
      <c r="C27" s="36">
        <f t="shared" si="3"/>
        <v>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x14ac:dyDescent="0.3">
      <c r="A28" s="40">
        <v>7</v>
      </c>
      <c r="B28" s="39" t="s">
        <v>143</v>
      </c>
      <c r="C28" s="36">
        <f t="shared" si="3"/>
        <v>0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24" x14ac:dyDescent="0.3">
      <c r="A29" s="40">
        <v>8</v>
      </c>
      <c r="B29" s="39" t="s">
        <v>144</v>
      </c>
      <c r="C29" s="36">
        <f t="shared" si="3"/>
        <v>0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x14ac:dyDescent="0.3">
      <c r="A30" s="40">
        <v>9</v>
      </c>
      <c r="B30" s="39" t="s">
        <v>180</v>
      </c>
      <c r="C30" s="36">
        <f>SUM(D30:I30)</f>
        <v>5</v>
      </c>
      <c r="D30" s="40"/>
      <c r="E30" s="40"/>
      <c r="F30" s="40">
        <v>1</v>
      </c>
      <c r="G30" s="40"/>
      <c r="H30" s="40"/>
      <c r="I30" s="40">
        <v>4</v>
      </c>
      <c r="J30" s="40"/>
      <c r="K30" s="40"/>
      <c r="L30" s="40"/>
      <c r="M30" s="40"/>
      <c r="N30" s="40"/>
      <c r="O30" s="40"/>
      <c r="P30" s="40"/>
    </row>
    <row r="31" spans="1:16" x14ac:dyDescent="0.3">
      <c r="A31" s="2"/>
    </row>
    <row r="32" spans="1:16" ht="22.5" customHeight="1" x14ac:dyDescent="0.3">
      <c r="A32" s="59"/>
      <c r="M32" s="49" t="s">
        <v>203</v>
      </c>
      <c r="N32" s="49"/>
      <c r="O32" s="49"/>
      <c r="P32" s="49"/>
    </row>
    <row r="33" spans="1:16" ht="22.5" customHeight="1" x14ac:dyDescent="0.3">
      <c r="A33" s="59"/>
      <c r="M33" s="49" t="s">
        <v>17</v>
      </c>
      <c r="N33" s="49"/>
      <c r="O33" s="49"/>
      <c r="P33" s="49"/>
    </row>
    <row r="34" spans="1:16" ht="22.5" customHeight="1" x14ac:dyDescent="0.3">
      <c r="A34" s="59"/>
      <c r="M34" s="49" t="s">
        <v>18</v>
      </c>
      <c r="N34" s="49"/>
      <c r="O34" s="49"/>
      <c r="P34" s="49"/>
    </row>
    <row r="39" spans="1:16" x14ac:dyDescent="0.3">
      <c r="M39" s="50" t="s">
        <v>183</v>
      </c>
      <c r="N39" s="50"/>
      <c r="O39" s="50"/>
      <c r="P39" s="50"/>
    </row>
    <row r="44" spans="1:16" x14ac:dyDescent="0.3">
      <c r="P44" s="22"/>
    </row>
    <row r="45" spans="1:16" x14ac:dyDescent="0.3">
      <c r="P45" s="22"/>
    </row>
    <row r="46" spans="1:16" x14ac:dyDescent="0.3">
      <c r="P46" s="22"/>
    </row>
    <row r="47" spans="1:16" x14ac:dyDescent="0.3">
      <c r="P47" s="22"/>
    </row>
    <row r="48" spans="1:16" x14ac:dyDescent="0.3">
      <c r="P48" s="22"/>
    </row>
  </sheetData>
  <mergeCells count="17">
    <mergeCell ref="M33:P33"/>
    <mergeCell ref="M34:P34"/>
    <mergeCell ref="M39:P39"/>
    <mergeCell ref="O1:P1"/>
    <mergeCell ref="A2:F2"/>
    <mergeCell ref="A3:F3"/>
    <mergeCell ref="A10:A11"/>
    <mergeCell ref="A32:A34"/>
    <mergeCell ref="A4:P4"/>
    <mergeCell ref="A5:P5"/>
    <mergeCell ref="A7:A9"/>
    <mergeCell ref="B7:B8"/>
    <mergeCell ref="C7:C8"/>
    <mergeCell ref="D7:I7"/>
    <mergeCell ref="J7:L7"/>
    <mergeCell ref="M7:P7"/>
    <mergeCell ref="M32:P32"/>
  </mergeCells>
  <pageMargins left="0.45" right="0.2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Sheet1</vt:lpstr>
      <vt:lpstr>mau 6</vt:lpstr>
      <vt:lpstr>Sheet3</vt:lpstr>
      <vt:lpstr>Sheet4</vt:lpstr>
      <vt:lpstr>Sheet1!chuong_pl_5</vt:lpstr>
      <vt:lpstr>Sheet1!chuong_pl_5_name</vt:lpstr>
      <vt:lpstr>Sheet1!chuong_pl_5_name_name</vt:lpstr>
      <vt:lpstr>'mau 6'!chuong_pl_6</vt:lpstr>
      <vt:lpstr>'mau 6'!chuong_pl_6_name</vt:lpstr>
      <vt:lpstr>'mau 6'!chuong_pl_6_name_name</vt:lpstr>
      <vt:lpstr>Sheet3!chuong_pl_7</vt:lpstr>
      <vt:lpstr>Sheet3!chuong_pl_7_name</vt:lpstr>
      <vt:lpstr>Sheet3!chuong_pl_7_name_name</vt:lpstr>
      <vt:lpstr>Sheet4!chuong_pl_8</vt:lpstr>
      <vt:lpstr>Sheet4!chuong_pl_8_name</vt:lpstr>
      <vt:lpstr>Sheet4!chuong_pl_8_name_name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THANH HOA</cp:lastModifiedBy>
  <cp:lastPrinted>2019-06-14T00:56:03Z</cp:lastPrinted>
  <dcterms:created xsi:type="dcterms:W3CDTF">2018-07-14T07:19:03Z</dcterms:created>
  <dcterms:modified xsi:type="dcterms:W3CDTF">2019-06-17T13:39:46Z</dcterms:modified>
</cp:coreProperties>
</file>